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05" windowWidth="11340" windowHeight="6525"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<sst xmlns="http://schemas.openxmlformats.org/spreadsheetml/2006/main" count="137" uniqueCount="79">
  <si>
    <t>I alt</t>
  </si>
  <si>
    <t>Dok.nr.</t>
  </si>
  <si>
    <t>+ =merudgifter/ mindre indtægter</t>
  </si>
  <si>
    <t>- =merindtægter/ mindre udgifter</t>
  </si>
  <si>
    <t>Drift:</t>
  </si>
  <si>
    <t>Netto</t>
  </si>
  <si>
    <t>Udvalget for Økonomi og Erhverv</t>
  </si>
  <si>
    <t xml:space="preserve"> </t>
  </si>
  <si>
    <t>Udvalget for Plan og Teknik</t>
  </si>
  <si>
    <t>Udvalget for Børn og Undervisning</t>
  </si>
  <si>
    <t>Udvalget for Kultur og Fritid</t>
  </si>
  <si>
    <t>Udvalget for Social og Sundhed</t>
  </si>
  <si>
    <t>Udvalget for Arbejdsmarked og Integration</t>
  </si>
  <si>
    <t>Ingen Bemærkninger</t>
  </si>
  <si>
    <t>Skoleområdet:</t>
  </si>
  <si>
    <t>Pr. 15. marts 2017 foreligger foreløbige tal vedr. skoleåret 2017/2018  i forhold til antal klasser m.m. p.t. forventes budgetforudsætningerne at holde</t>
  </si>
  <si>
    <t>Mellemkommunale betalinger skoleområdet - flere børn i andre kommuner</t>
  </si>
  <si>
    <t>Bidrag til staten vedr. private skoler</t>
  </si>
  <si>
    <t>Bidrag til staten vedr. efterskoler</t>
  </si>
  <si>
    <t xml:space="preserve">Elevbefordring </t>
  </si>
  <si>
    <t>Juniorklubber - færre brugere</t>
  </si>
  <si>
    <t>Særlig tilrettelagt ungdomsuddannelse - færre elever</t>
  </si>
  <si>
    <t>Dagtilbud:</t>
  </si>
  <si>
    <t>Privat pasning - flere indmeldte</t>
  </si>
  <si>
    <t>Fripladstilskud integrerede institutioner</t>
  </si>
  <si>
    <t>Private institutioner/puljeordninger - flere børn</t>
  </si>
  <si>
    <t>2.</t>
  </si>
  <si>
    <t>3.</t>
  </si>
  <si>
    <t>4.</t>
  </si>
  <si>
    <t>Takstbudgettet er ikke tilpasset efter at de nye takster for 2017 er beregnet. Det skyldes ny afregningsmetode, som først er endelig godkendt efter budgettets vedtagelse.  Der er tale om en foreløbig vurdering, og beløbet kan ændre sig i løbet af året både i positiv og negativ retning, afhængig af om den faktiske belægning afviger fra den budgetterede belægning på kommunens botilbud og beskæftigelsestilbud.</t>
  </si>
  <si>
    <t>Budgetopfølgning pr. 30. april 2017 - DRIFT (beløb i mio. kr.)</t>
  </si>
  <si>
    <t>Musik og billedskolen - overenskomstmæssig stigning</t>
  </si>
  <si>
    <t>77216-17</t>
  </si>
  <si>
    <t>Bibliotek - stigning El, vand og Varme, samt faldende gebyrindtægter</t>
  </si>
  <si>
    <t>Tilskud til pasning af egne børn</t>
  </si>
  <si>
    <t>Syge- og hjemmeundervisning</t>
  </si>
  <si>
    <t>Merindskrivning/demografi i dagtilbud  - flere børn netto efter forældrebetaling</t>
  </si>
  <si>
    <t>Demografi dagplejen flere børn jfr. Prognose</t>
  </si>
  <si>
    <t>1.</t>
  </si>
  <si>
    <r>
      <rPr>
        <b/>
        <sz val="11"/>
        <rFont val="Arial"/>
        <family val="2"/>
      </rPr>
      <t xml:space="preserve">EGU. </t>
    </r>
    <r>
      <rPr>
        <sz val="11"/>
        <rFont val="Arial"/>
        <family val="2"/>
      </rPr>
      <t>Grundu</t>
    </r>
    <r>
      <rPr>
        <sz val="11"/>
        <rFont val="Arial"/>
        <family val="2"/>
      </rPr>
      <t>ddannelse for unge, der skal opkvalificeres. Færre årsværk.</t>
    </r>
  </si>
  <si>
    <r>
      <t xml:space="preserve">Sreening af nyankomne flygtninge - </t>
    </r>
    <r>
      <rPr>
        <sz val="11"/>
        <rFont val="Arial"/>
        <family val="2"/>
      </rPr>
      <t>færre end budgetteret.</t>
    </r>
  </si>
  <si>
    <r>
      <t xml:space="preserve">Integration. </t>
    </r>
    <r>
      <rPr>
        <sz val="11"/>
        <rFont val="Arial"/>
        <family val="2"/>
      </rPr>
      <t>Varde Kommunes flygtningekvote for 2016 var 152, men der kom kun 108, og dette mindre antal får afsmittende virkning for udgifterne i 2017. Kvoten for 2017 er reduceret 2 gange og det seneste antal er 30 (før 80). Endvidere en ny leverandør af danskundervisning - AOF - der medfører en mindre udgift på 1,5 mio. kr. For hele integrationsområdet kan der indregnes en besparelse på 5,3 mio. kr.</t>
    </r>
  </si>
  <si>
    <r>
      <t>Førtidspension.</t>
    </r>
    <r>
      <rPr>
        <sz val="11"/>
        <rFont val="Arial"/>
        <family val="2"/>
      </rPr>
      <t xml:space="preserve"> Der har været indregnet en budgetforudsætning på 100 nye kendelser for både 2015 og 2016, men det faktiske antal har været 88 og 85. Endvidere vil der jfr. KMD's statistikker være en afgang på ca. 115 personer til folkepension (p.t. ca. 2.000 modtagere). Med den mindre tilgang og større afgang vil der kunne indregnes en mindre udgift på 10 mio. kr.</t>
    </r>
  </si>
  <si>
    <r>
      <t xml:space="preserve">Revalidering. </t>
    </r>
    <r>
      <rPr>
        <sz val="11"/>
        <rFont val="Arial"/>
        <family val="2"/>
      </rPr>
      <t>Der er budgetteret med 135 årsværk men det faktiske antal er faldet til ca. 120 og en mindre udgift på 2,5 mio. kr.</t>
    </r>
  </si>
  <si>
    <t>5.</t>
  </si>
  <si>
    <t>6.</t>
  </si>
  <si>
    <r>
      <rPr>
        <b/>
        <sz val="11"/>
        <rFont val="Arial"/>
        <family val="2"/>
      </rPr>
      <t>Fleksjob</t>
    </r>
    <r>
      <rPr>
        <sz val="11"/>
        <rFont val="Arial"/>
        <family val="2"/>
      </rPr>
      <t xml:space="preserve">. Der etableres væsentlig flere fleksjob end forventet og særligt med muligheden for at etablere minifleksjob med få timer. Færre arbejdstimer betyder en større kommunal udgift til flekslønstilskud. Der er budgetteret med ca. 750 årsværk for 2017 men det faktiske antal skønnes at bleve ca. 800 årsværk. Endvidere er de nye fleksjob dyrere end fleksjob efter den gamle ordning, hvor der var 65 % refusion. De nye er omfattet af finansieringsreformen fra 2016, hvor refusionen aftrappes over tid, og der kun ydes 20 % refusion, hvis sagen er over 1 år - gælder for alle fleksjob. Skønnes at medføre en merudgift på  8 mio. kr.  </t>
    </r>
  </si>
  <si>
    <t>7.</t>
  </si>
  <si>
    <r>
      <t xml:space="preserve">Ressourceforløb. </t>
    </r>
    <r>
      <rPr>
        <sz val="11"/>
        <rFont val="Arial"/>
        <family val="2"/>
      </rPr>
      <t>Etableres ressourceforløb før tildeling af fleksjob eller førtidspension. Budgetteret med 155 årsværk men det faktiske antal skønnes at blive 180. Merudgift.</t>
    </r>
  </si>
  <si>
    <t>8.</t>
  </si>
  <si>
    <r>
      <rPr>
        <b/>
        <sz val="11"/>
        <rFont val="Arial"/>
        <family val="2"/>
      </rPr>
      <t xml:space="preserve">Jobafklaringsforløb. </t>
    </r>
    <r>
      <rPr>
        <sz val="11"/>
        <rFont val="Arial"/>
        <family val="2"/>
      </rPr>
      <t>Sygedagpengesager der ikke kan forlænges og fortsat er uarbejdsdygtig. Budgetteret med 140 årsværk men det faktiske antal skønnes at være ca. 125. Mindre udgift.</t>
    </r>
  </si>
  <si>
    <t>9.</t>
  </si>
  <si>
    <r>
      <t xml:space="preserve">Beskæftigelsesordninger. </t>
    </r>
    <r>
      <rPr>
        <sz val="11"/>
        <rFont val="Arial"/>
        <family val="2"/>
      </rPr>
      <t>Indregnede besparelser med færre årsværk betyder en mindre refusionsramme og dermed mindre refusion.</t>
    </r>
  </si>
  <si>
    <r>
      <rPr>
        <b/>
        <sz val="11"/>
        <rFont val="Arial"/>
        <family val="2"/>
      </rPr>
      <t>Jobrotation</t>
    </r>
    <r>
      <rPr>
        <sz val="11"/>
        <rFont val="Arial"/>
        <family val="2"/>
      </rPr>
      <t>. Ikke så aktuel i Varde Kommune grundet den lave ledighed her og med regeljusteringer er målgruppe mindre.</t>
    </r>
  </si>
  <si>
    <t>76358-17</t>
  </si>
  <si>
    <t>80485-17</t>
  </si>
  <si>
    <t>Administrationstillæg amtsinstitutioner og egne</t>
  </si>
  <si>
    <t>Arbejdsskadeforsikring -adm.bidrag</t>
  </si>
  <si>
    <t>Arbejdsskadeforsikring -erstatninger</t>
  </si>
  <si>
    <t>Seniorordninger - øvrige aktiviteter</t>
  </si>
  <si>
    <t>Drift af administrationsbygninger</t>
  </si>
  <si>
    <t>Kantinedrift</t>
  </si>
  <si>
    <t>Botilbud længerevarende</t>
  </si>
  <si>
    <t>Botilbud midlertidigt</t>
  </si>
  <si>
    <t>Beskyttet beskæftigelse</t>
  </si>
  <si>
    <t>Aktivitets- og samværstilbud</t>
  </si>
  <si>
    <t>Alkoholbehandling</t>
  </si>
  <si>
    <t>Behandling af stofmisbrugere</t>
  </si>
  <si>
    <t>Omsorgs- og specialtandplejen</t>
  </si>
  <si>
    <t xml:space="preserve">Budgettet for medfinansiering af sundhedsvæsenet er i 2017 ca. 5 mio. kr. lavere end forbruget i 2016 (ekskl. genoptræning under indlæggelse, som bortfalder i 2017). Budgettet er fastlagt på baggrund af KL' skøn for området, hvor det bl.a. er taget højde for, at der ikke længere vil blive opkrævet for overflytninger mellem sygehuse. Afregningerne for de første 3 måneder ligger dog næsten på niveau med 2016, hvorfor der må forventes et merforbrug i forhold til budgettet på ca. 5 mio. kr.                                    </t>
  </si>
  <si>
    <t xml:space="preserve">Udvalget for Social og Sundhed </t>
  </si>
  <si>
    <r>
      <rPr>
        <b/>
        <sz val="11"/>
        <rFont val="Arial"/>
        <family val="2"/>
      </rPr>
      <t>Medfinansiering af sundhedsvæsenet:</t>
    </r>
    <r>
      <rPr>
        <sz val="11"/>
        <rFont val="Arial"/>
        <family val="2"/>
      </rPr>
      <t xml:space="preserve">                                                          Fra 1. januar er kommunerne ikke længere medfinansierende på træning under indlæggelse, hvilket ikke var afgjort på budgetlægnings-tidspunktet. Budgettet skal derfor reduceres med de 2,6 mio. kr., som bliver trukket via bloktilskuddet.                                 </t>
    </r>
  </si>
  <si>
    <t>1a</t>
  </si>
  <si>
    <t>1b</t>
  </si>
  <si>
    <t>Pr.31.8.2015 blev der vedtaget nye regler for Regionens refusion af udgifter til respiratorpatienter, som medførte, at hvor kommunerne tidligere har fået refunderet hele udgiften, får de nu kun refunderet 2/3 af udgiften. Regionen valgte i første omgang at gøre det gældende fra 1.1.2016. Sundheds- og ældreministeriet har imidlertid gjort opmærksom på at reglerne er gældende fra 31. august 2015, og Regionen kan ikke beslutte at de først opkræver fra 1.1.2016. Der må derfor forventes en efterregulering for 2015 mellem 500.000-700.000 kr.</t>
  </si>
  <si>
    <t>Større garantiprovision</t>
  </si>
  <si>
    <t>Mindreudgift til uddannelse af SSH og SSA-elever</t>
  </si>
  <si>
    <t>I alt ændring i likvide aktiver (- = forbedring)</t>
  </si>
  <si>
    <t xml:space="preserve">Regulering af bloktilskud som følge af lavere udgifter til budgetgaranterede områder m.v. </t>
  </si>
</sst>
</file>

<file path=xl/styles.xml><?xml version="1.0" encoding="utf-8"?>
<styleSheet xmlns="http://schemas.openxmlformats.org/spreadsheetml/2006/main">
  <numFmts count="4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
    <numFmt numFmtId="187" formatCode="0.0"/>
    <numFmt numFmtId="188" formatCode="&quot;Ja&quot;;&quot;Ja&quot;;&quot;Nej&quot;"/>
    <numFmt numFmtId="189" formatCode="&quot;Sand&quot;;&quot;Sand&quot;;&quot;Falsk&quot;"/>
    <numFmt numFmtId="190" formatCode="&quot;Til&quot;;&quot;Til&quot;;&quot;Fra&quot;"/>
    <numFmt numFmtId="191" formatCode="[$€-2]\ #.##000_);[Red]\([$€-2]\ #.##000\)"/>
    <numFmt numFmtId="192" formatCode="#,##0.000"/>
    <numFmt numFmtId="193" formatCode="&quot;Sandt&quot;;&quot;Sandt&quot;;&quot;Falsk&quot;"/>
    <numFmt numFmtId="194" formatCode="#,##0\ &quot;kr&quot;\."/>
    <numFmt numFmtId="195" formatCode="#,##0.00000"/>
    <numFmt numFmtId="196" formatCode="#,##0.0000000000"/>
    <numFmt numFmtId="197" formatCode="0.000000"/>
    <numFmt numFmtId="198" formatCode="#,##0.00000000"/>
    <numFmt numFmtId="199" formatCode="0.000"/>
  </numFmts>
  <fonts count="52">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indexed="56"/>
      <name val="Calibri"/>
      <family val="2"/>
    </font>
    <font>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rgb="FF1F497D"/>
      <name val="Calibri"/>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thin"/>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style="dashed"/>
    </border>
    <border>
      <left style="thin"/>
      <right style="thin"/>
      <top>
        <color indexed="63"/>
      </top>
      <bottom style="dashed"/>
    </border>
    <border>
      <left style="thin"/>
      <right>
        <color indexed="63"/>
      </right>
      <top style="thin"/>
      <bottom style="thin"/>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8"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0" fillId="30" borderId="3" applyNumberFormat="0" applyAlignment="0" applyProtection="0"/>
    <xf numFmtId="0" fontId="7" fillId="0" borderId="0" applyNumberFormat="0" applyFill="0" applyBorder="0" applyAlignment="0" applyProtection="0"/>
    <xf numFmtId="0" fontId="41" fillId="31" borderId="0" applyNumberFormat="0" applyBorder="0" applyAlignment="0" applyProtection="0"/>
    <xf numFmtId="0" fontId="0" fillId="0" borderId="0">
      <alignment/>
      <protection/>
    </xf>
    <xf numFmtId="0" fontId="33" fillId="0" borderId="0">
      <alignment/>
      <protection/>
    </xf>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58">
    <xf numFmtId="0" fontId="0" fillId="0" borderId="0" xfId="0" applyAlignment="1">
      <alignment/>
    </xf>
    <xf numFmtId="0" fontId="3" fillId="0" borderId="0" xfId="0" applyFont="1" applyAlignment="1">
      <alignment/>
    </xf>
    <xf numFmtId="0" fontId="4" fillId="0" borderId="0" xfId="0" applyFont="1" applyAlignment="1">
      <alignment/>
    </xf>
    <xf numFmtId="187" fontId="4" fillId="0" borderId="0" xfId="0" applyNumberFormat="1" applyFont="1" applyAlignment="1">
      <alignment/>
    </xf>
    <xf numFmtId="187" fontId="3" fillId="0" borderId="0" xfId="0" applyNumberFormat="1" applyFont="1" applyAlignment="1">
      <alignment/>
    </xf>
    <xf numFmtId="187"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3" fontId="3" fillId="0" borderId="13" xfId="0" applyNumberFormat="1" applyFont="1" applyBorder="1" applyAlignment="1">
      <alignment horizontal="center" vertical="center"/>
    </xf>
    <xf numFmtId="0" fontId="2" fillId="0" borderId="0" xfId="0" applyFont="1" applyBorder="1" applyAlignment="1">
      <alignment/>
    </xf>
    <xf numFmtId="186" fontId="5" fillId="0" borderId="14" xfId="0" applyNumberFormat="1" applyFont="1" applyBorder="1" applyAlignment="1">
      <alignment vertical="center"/>
    </xf>
    <xf numFmtId="186" fontId="5" fillId="0" borderId="13" xfId="0" applyNumberFormat="1" applyFont="1" applyBorder="1" applyAlignment="1">
      <alignment vertical="center"/>
    </xf>
    <xf numFmtId="186" fontId="5" fillId="0" borderId="12" xfId="0" applyNumberFormat="1" applyFont="1" applyBorder="1" applyAlignment="1">
      <alignment vertical="center"/>
    </xf>
    <xf numFmtId="186" fontId="2" fillId="33" borderId="12" xfId="0" applyNumberFormat="1" applyFont="1" applyFill="1" applyBorder="1" applyAlignment="1" quotePrefix="1">
      <alignment horizontal="center" vertical="center" wrapText="1"/>
    </xf>
    <xf numFmtId="186" fontId="0" fillId="0" borderId="0" xfId="0" applyNumberFormat="1" applyAlignment="1">
      <alignment horizontal="center"/>
    </xf>
    <xf numFmtId="186" fontId="0" fillId="0" borderId="0" xfId="0" applyNumberFormat="1" applyAlignment="1">
      <alignment/>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86"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86" fontId="6" fillId="0" borderId="0" xfId="0" applyNumberFormat="1" applyFont="1" applyBorder="1" applyAlignment="1">
      <alignment horizontal="right"/>
    </xf>
    <xf numFmtId="0" fontId="6" fillId="0" borderId="0" xfId="0" applyFont="1" applyBorder="1" applyAlignment="1">
      <alignment horizontal="center"/>
    </xf>
    <xf numFmtId="0" fontId="10" fillId="0" borderId="0" xfId="0" applyFont="1" applyAlignment="1">
      <alignment/>
    </xf>
    <xf numFmtId="0" fontId="10" fillId="0" borderId="17" xfId="0" applyFont="1" applyBorder="1" applyAlignment="1">
      <alignment vertical="center"/>
    </xf>
    <xf numFmtId="0" fontId="10" fillId="0" borderId="18" xfId="0" applyFont="1" applyBorder="1" applyAlignment="1">
      <alignment vertical="center" wrapText="1"/>
    </xf>
    <xf numFmtId="0" fontId="10" fillId="0" borderId="13" xfId="0" applyFont="1" applyBorder="1" applyAlignment="1">
      <alignment horizontal="center" vertical="center"/>
    </xf>
    <xf numFmtId="187" fontId="10" fillId="0" borderId="11" xfId="0" applyNumberFormat="1" applyFont="1" applyBorder="1" applyAlignment="1">
      <alignment vertical="center"/>
    </xf>
    <xf numFmtId="187" fontId="10" fillId="0" borderId="13" xfId="0" applyNumberFormat="1" applyFont="1" applyBorder="1" applyAlignment="1">
      <alignment vertical="center"/>
    </xf>
    <xf numFmtId="0" fontId="5" fillId="0" borderId="19" xfId="0" applyFont="1" applyBorder="1" applyAlignment="1">
      <alignment horizontal="center" vertical="center"/>
    </xf>
    <xf numFmtId="0" fontId="6" fillId="0" borderId="20" xfId="0" applyFont="1" applyBorder="1" applyAlignment="1">
      <alignment/>
    </xf>
    <xf numFmtId="0" fontId="2" fillId="0" borderId="21" xfId="0" applyFont="1" applyBorder="1" applyAlignment="1">
      <alignment/>
    </xf>
    <xf numFmtId="0" fontId="6" fillId="0" borderId="22" xfId="0" applyFont="1" applyBorder="1" applyAlignment="1">
      <alignment horizontal="center"/>
    </xf>
    <xf numFmtId="186" fontId="5" fillId="0" borderId="23" xfId="0" applyNumberFormat="1" applyFont="1" applyBorder="1" applyAlignment="1">
      <alignment horizontal="right"/>
    </xf>
    <xf numFmtId="186" fontId="6" fillId="0" borderId="24" xfId="0" applyNumberFormat="1" applyFont="1" applyBorder="1" applyAlignment="1">
      <alignment horizontal="right"/>
    </xf>
    <xf numFmtId="0" fontId="9" fillId="0" borderId="10" xfId="0" applyFont="1" applyBorder="1" applyAlignment="1">
      <alignment horizontal="center" vertical="center" wrapText="1"/>
    </xf>
    <xf numFmtId="186" fontId="9" fillId="0" borderId="12" xfId="0" applyNumberFormat="1" applyFont="1" applyBorder="1" applyAlignment="1">
      <alignment horizontal="center" vertical="center"/>
    </xf>
    <xf numFmtId="0" fontId="9" fillId="0" borderId="25" xfId="0" applyFont="1" applyBorder="1" applyAlignment="1">
      <alignment horizontal="center" vertical="center"/>
    </xf>
    <xf numFmtId="186" fontId="9" fillId="0" borderId="25" xfId="0" applyNumberFormat="1" applyFont="1" applyBorder="1" applyAlignment="1">
      <alignment vertical="center"/>
    </xf>
    <xf numFmtId="0" fontId="9" fillId="0" borderId="26" xfId="0" applyFont="1" applyBorder="1" applyAlignment="1">
      <alignment horizontal="center" vertical="center"/>
    </xf>
    <xf numFmtId="0" fontId="6" fillId="0" borderId="27" xfId="0" applyFont="1" applyBorder="1" applyAlignment="1">
      <alignment horizontal="center"/>
    </xf>
    <xf numFmtId="186" fontId="6" fillId="0" borderId="28" xfId="0" applyNumberFormat="1" applyFont="1" applyBorder="1" applyAlignment="1">
      <alignment horizontal="right"/>
    </xf>
    <xf numFmtId="0" fontId="2" fillId="0" borderId="29" xfId="0" applyFont="1" applyBorder="1" applyAlignment="1">
      <alignment/>
    </xf>
    <xf numFmtId="186" fontId="3" fillId="0" borderId="0" xfId="0" applyNumberFormat="1" applyFont="1" applyAlignment="1">
      <alignment/>
    </xf>
    <xf numFmtId="0" fontId="0" fillId="0" borderId="0" xfId="0" applyFont="1" applyAlignment="1">
      <alignment/>
    </xf>
    <xf numFmtId="0" fontId="10" fillId="0" borderId="13" xfId="0" applyFont="1" applyBorder="1" applyAlignment="1">
      <alignment horizontal="left" vertical="center" wrapText="1"/>
    </xf>
    <xf numFmtId="187" fontId="10" fillId="0" borderId="11" xfId="0" applyNumberFormat="1" applyFont="1" applyBorder="1" applyAlignment="1">
      <alignment horizontal="center" vertical="center"/>
    </xf>
    <xf numFmtId="0" fontId="12" fillId="0" borderId="0" xfId="0" applyFont="1" applyBorder="1" applyAlignment="1" quotePrefix="1">
      <alignment vertical="center" wrapText="1"/>
    </xf>
    <xf numFmtId="0" fontId="1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87" fontId="3" fillId="0" borderId="0" xfId="0" applyNumberFormat="1" applyFont="1" applyBorder="1" applyAlignment="1">
      <alignment/>
    </xf>
    <xf numFmtId="0" fontId="10" fillId="0" borderId="0" xfId="0" applyFont="1" applyBorder="1" applyAlignment="1">
      <alignment/>
    </xf>
    <xf numFmtId="1" fontId="5" fillId="33" borderId="12" xfId="0" applyNumberFormat="1" applyFont="1" applyFill="1" applyBorder="1" applyAlignment="1">
      <alignment horizontal="center" wrapText="1"/>
    </xf>
    <xf numFmtId="0" fontId="50" fillId="0" borderId="0" xfId="0" applyFont="1" applyAlignment="1">
      <alignment horizontal="left" vertical="center" indent="7"/>
    </xf>
    <xf numFmtId="0" fontId="5" fillId="0" borderId="30" xfId="0" applyFont="1" applyBorder="1" applyAlignment="1">
      <alignment/>
    </xf>
    <xf numFmtId="0" fontId="9" fillId="0" borderId="31" xfId="0" applyFont="1" applyBorder="1" applyAlignment="1">
      <alignment vertical="center"/>
    </xf>
    <xf numFmtId="2" fontId="3" fillId="0" borderId="11" xfId="0" applyNumberFormat="1" applyFont="1" applyBorder="1" applyAlignment="1">
      <alignment vertical="center" wrapText="1"/>
    </xf>
    <xf numFmtId="186" fontId="3" fillId="0" borderId="11" xfId="0" applyNumberFormat="1" applyFont="1" applyBorder="1" applyAlignment="1">
      <alignment vertical="center" wrapText="1"/>
    </xf>
    <xf numFmtId="0" fontId="11" fillId="0" borderId="17" xfId="0" applyFont="1" applyBorder="1" applyAlignment="1">
      <alignment horizontal="center" vertical="center"/>
    </xf>
    <xf numFmtId="0" fontId="10" fillId="0" borderId="17" xfId="0" applyFont="1" applyBorder="1" applyAlignment="1">
      <alignment horizontal="center" vertical="center"/>
    </xf>
    <xf numFmtId="187" fontId="0" fillId="0" borderId="0" xfId="0" applyNumberFormat="1" applyAlignment="1">
      <alignment horizontal="center"/>
    </xf>
    <xf numFmtId="0" fontId="9" fillId="0" borderId="0" xfId="0" applyFont="1" applyAlignment="1">
      <alignment/>
    </xf>
    <xf numFmtId="0" fontId="9" fillId="0" borderId="32" xfId="0" applyFont="1" applyBorder="1" applyAlignment="1">
      <alignment/>
    </xf>
    <xf numFmtId="186" fontId="6" fillId="0" borderId="33" xfId="0" applyNumberFormat="1" applyFont="1" applyBorder="1" applyAlignment="1">
      <alignment horizontal="right"/>
    </xf>
    <xf numFmtId="186" fontId="5" fillId="0" borderId="34" xfId="0" applyNumberFormat="1" applyFont="1" applyBorder="1" applyAlignment="1">
      <alignment horizontal="right"/>
    </xf>
    <xf numFmtId="0" fontId="6" fillId="0" borderId="35" xfId="0" applyFont="1" applyBorder="1" applyAlignment="1">
      <alignment wrapText="1"/>
    </xf>
    <xf numFmtId="0" fontId="0" fillId="0" borderId="36" xfId="0" applyBorder="1" applyAlignment="1">
      <alignment wrapText="1"/>
    </xf>
    <xf numFmtId="186" fontId="10" fillId="0" borderId="13" xfId="0" applyNumberFormat="1" applyFont="1" applyBorder="1" applyAlignment="1">
      <alignment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10" fillId="0" borderId="38" xfId="0" applyFont="1" applyBorder="1" applyAlignment="1">
      <alignment vertical="center" wrapText="1"/>
    </xf>
    <xf numFmtId="2" fontId="9" fillId="0" borderId="11" xfId="0" applyNumberFormat="1" applyFont="1" applyBorder="1" applyAlignment="1">
      <alignment vertical="center" wrapText="1"/>
    </xf>
    <xf numFmtId="0" fontId="3" fillId="0" borderId="33" xfId="0" applyFont="1" applyBorder="1" applyAlignment="1">
      <alignment horizontal="center" vertical="center"/>
    </xf>
    <xf numFmtId="0" fontId="11" fillId="0" borderId="38" xfId="0" applyFont="1" applyBorder="1" applyAlignment="1">
      <alignment vertical="center" wrapText="1"/>
    </xf>
    <xf numFmtId="0" fontId="10" fillId="0" borderId="18" xfId="58" applyFont="1" applyBorder="1" applyAlignment="1">
      <alignment vertical="center" wrapText="1"/>
      <protection/>
    </xf>
    <xf numFmtId="0" fontId="10" fillId="0" borderId="13" xfId="58" applyFont="1" applyBorder="1" applyAlignment="1">
      <alignment horizontal="center" vertical="center"/>
      <protection/>
    </xf>
    <xf numFmtId="186" fontId="3" fillId="0" borderId="11" xfId="58" applyNumberFormat="1" applyFont="1" applyBorder="1" applyAlignment="1">
      <alignment vertical="center" wrapText="1"/>
      <protection/>
    </xf>
    <xf numFmtId="0" fontId="10" fillId="0" borderId="39" xfId="0" applyFont="1" applyBorder="1" applyAlignment="1">
      <alignment horizontal="center" vertical="center"/>
    </xf>
    <xf numFmtId="0" fontId="10" fillId="0" borderId="40" xfId="0" applyFont="1" applyBorder="1" applyAlignment="1">
      <alignment vertical="center" wrapText="1"/>
    </xf>
    <xf numFmtId="0" fontId="10" fillId="0" borderId="39" xfId="0" applyFont="1" applyBorder="1" applyAlignment="1">
      <alignment vertical="center" wrapText="1"/>
    </xf>
    <xf numFmtId="0" fontId="5" fillId="33" borderId="19" xfId="0" applyNumberFormat="1" applyFont="1" applyFill="1" applyBorder="1" applyAlignment="1">
      <alignment horizontal="center" wrapText="1"/>
    </xf>
    <xf numFmtId="187" fontId="10" fillId="0" borderId="41" xfId="0" applyNumberFormat="1" applyFont="1" applyBorder="1" applyAlignment="1">
      <alignment vertical="center"/>
    </xf>
    <xf numFmtId="187" fontId="10" fillId="0" borderId="15" xfId="0" applyNumberFormat="1" applyFont="1" applyBorder="1" applyAlignment="1">
      <alignment vertical="center"/>
    </xf>
    <xf numFmtId="187" fontId="10" fillId="0" borderId="39" xfId="0" applyNumberFormat="1" applyFont="1" applyBorder="1" applyAlignment="1">
      <alignment vertical="center"/>
    </xf>
    <xf numFmtId="187" fontId="10" fillId="0" borderId="17" xfId="0" applyNumberFormat="1" applyFont="1" applyBorder="1" applyAlignment="1">
      <alignment vertical="center"/>
    </xf>
    <xf numFmtId="186" fontId="51" fillId="0" borderId="11" xfId="0" applyNumberFormat="1" applyFont="1" applyBorder="1" applyAlignment="1">
      <alignment vertical="center" wrapText="1"/>
    </xf>
    <xf numFmtId="186" fontId="3" fillId="0" borderId="11" xfId="0" applyNumberFormat="1" applyFont="1" applyFill="1" applyBorder="1" applyAlignment="1">
      <alignment vertical="center" wrapText="1"/>
    </xf>
    <xf numFmtId="187" fontId="11" fillId="0" borderId="13" xfId="0" applyNumberFormat="1" applyFont="1" applyBorder="1" applyAlignment="1">
      <alignment vertical="center"/>
    </xf>
    <xf numFmtId="0" fontId="9" fillId="0" borderId="0" xfId="0" applyFont="1" applyBorder="1" applyAlignment="1">
      <alignment/>
    </xf>
    <xf numFmtId="0" fontId="9" fillId="0" borderId="0" xfId="0" applyFont="1" applyBorder="1" applyAlignment="1">
      <alignment wrapText="1"/>
    </xf>
    <xf numFmtId="187" fontId="9" fillId="0" borderId="0" xfId="0" applyNumberFormat="1" applyFont="1" applyBorder="1" applyAlignment="1">
      <alignment/>
    </xf>
    <xf numFmtId="0" fontId="10" fillId="0" borderId="0" xfId="0" applyFont="1" applyBorder="1" applyAlignment="1">
      <alignment vertical="center" wrapText="1"/>
    </xf>
    <xf numFmtId="187" fontId="10" fillId="0" borderId="42" xfId="0" applyNumberFormat="1" applyFont="1" applyBorder="1" applyAlignment="1">
      <alignment vertical="center"/>
    </xf>
    <xf numFmtId="187" fontId="10" fillId="0" borderId="14" xfId="0" applyNumberFormat="1" applyFont="1" applyBorder="1" applyAlignment="1">
      <alignment vertical="center"/>
    </xf>
    <xf numFmtId="0" fontId="11" fillId="0" borderId="0" xfId="0" applyFont="1" applyBorder="1" applyAlignment="1">
      <alignment vertical="center" wrapText="1"/>
    </xf>
    <xf numFmtId="0" fontId="5" fillId="0" borderId="11" xfId="0" applyFont="1" applyFill="1" applyBorder="1" applyAlignment="1">
      <alignment horizontal="center" vertical="center"/>
    </xf>
    <xf numFmtId="186" fontId="5" fillId="0" borderId="13" xfId="0" applyNumberFormat="1" applyFont="1" applyFill="1" applyBorder="1" applyAlignment="1">
      <alignment vertical="center"/>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left" vertical="center" wrapText="1"/>
    </xf>
    <xf numFmtId="187" fontId="3" fillId="0" borderId="11" xfId="0" applyNumberFormat="1" applyFont="1" applyBorder="1" applyAlignment="1">
      <alignment horizontal="center" vertical="center"/>
    </xf>
    <xf numFmtId="186" fontId="3" fillId="0" borderId="13" xfId="0" applyNumberFormat="1" applyFont="1" applyBorder="1" applyAlignment="1">
      <alignment vertical="center"/>
    </xf>
    <xf numFmtId="0" fontId="9" fillId="0" borderId="17" xfId="0" applyFont="1" applyBorder="1" applyAlignment="1">
      <alignment horizontal="center" vertical="center"/>
    </xf>
    <xf numFmtId="0" fontId="10" fillId="0" borderId="43" xfId="0" applyFont="1" applyBorder="1" applyAlignment="1">
      <alignment horizontal="center" vertical="center"/>
    </xf>
    <xf numFmtId="0" fontId="10" fillId="0" borderId="43" xfId="0" applyFont="1" applyBorder="1" applyAlignment="1">
      <alignment vertical="top" wrapText="1"/>
    </xf>
    <xf numFmtId="187" fontId="10" fillId="0" borderId="43" xfId="0" applyNumberFormat="1" applyFont="1" applyBorder="1" applyAlignment="1">
      <alignment vertical="center"/>
    </xf>
    <xf numFmtId="187" fontId="10" fillId="0" borderId="44" xfId="0" applyNumberFormat="1" applyFont="1" applyBorder="1" applyAlignment="1">
      <alignment vertical="center"/>
    </xf>
    <xf numFmtId="0" fontId="6" fillId="0" borderId="18" xfId="0" applyFont="1" applyBorder="1" applyAlignment="1">
      <alignment wrapText="1"/>
    </xf>
    <xf numFmtId="0" fontId="0" fillId="0" borderId="38" xfId="0" applyBorder="1" applyAlignment="1">
      <alignment wrapText="1"/>
    </xf>
    <xf numFmtId="0" fontId="0" fillId="0" borderId="11" xfId="0" applyBorder="1" applyAlignment="1">
      <alignment wrapText="1"/>
    </xf>
    <xf numFmtId="0" fontId="5" fillId="0" borderId="18" xfId="0" applyFont="1" applyBorder="1" applyAlignment="1">
      <alignment vertical="center"/>
    </xf>
    <xf numFmtId="0" fontId="0" fillId="0" borderId="38"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wrapText="1"/>
    </xf>
    <xf numFmtId="0" fontId="0" fillId="0" borderId="48" xfId="0" applyFont="1" applyBorder="1" applyAlignment="1">
      <alignment vertical="center" wrapText="1"/>
    </xf>
    <xf numFmtId="0" fontId="0" fillId="0" borderId="49" xfId="0" applyBorder="1" applyAlignment="1">
      <alignment vertical="center" wrapText="1"/>
    </xf>
    <xf numFmtId="0" fontId="5" fillId="0" borderId="18" xfId="0" applyFont="1" applyFill="1" applyBorder="1" applyAlignment="1">
      <alignment vertical="center"/>
    </xf>
    <xf numFmtId="0" fontId="0" fillId="0" borderId="38" xfId="0" applyFont="1" applyFill="1" applyBorder="1" applyAlignment="1">
      <alignment vertical="center"/>
    </xf>
    <xf numFmtId="0" fontId="5" fillId="33" borderId="45" xfId="0" applyFont="1" applyFill="1" applyBorder="1" applyAlignment="1">
      <alignment horizontal="center" vertical="center"/>
    </xf>
    <xf numFmtId="0" fontId="0" fillId="0" borderId="46" xfId="0" applyBorder="1" applyAlignment="1">
      <alignment/>
    </xf>
    <xf numFmtId="0" fontId="0" fillId="0" borderId="10" xfId="0" applyBorder="1" applyAlignment="1">
      <alignment/>
    </xf>
    <xf numFmtId="0" fontId="5" fillId="33" borderId="39" xfId="0" applyFont="1" applyFill="1" applyBorder="1" applyAlignment="1">
      <alignment/>
    </xf>
    <xf numFmtId="0" fontId="2" fillId="0" borderId="50" xfId="0" applyFont="1" applyBorder="1" applyAlignment="1">
      <alignment/>
    </xf>
    <xf numFmtId="0" fontId="5" fillId="33" borderId="51" xfId="0" applyFont="1" applyFill="1" applyBorder="1" applyAlignment="1">
      <alignment/>
    </xf>
    <xf numFmtId="0" fontId="2" fillId="0" borderId="52" xfId="0" applyFont="1" applyBorder="1" applyAlignment="1">
      <alignment/>
    </xf>
    <xf numFmtId="0" fontId="5" fillId="0" borderId="53" xfId="0" applyFont="1" applyBorder="1" applyAlignment="1">
      <alignment vertical="center"/>
    </xf>
    <xf numFmtId="0" fontId="0" fillId="0" borderId="0" xfId="0" applyFont="1" applyBorder="1" applyAlignment="1">
      <alignment vertical="center"/>
    </xf>
    <xf numFmtId="0" fontId="5" fillId="33" borderId="19" xfId="0" applyFont="1" applyFill="1" applyBorder="1" applyAlignment="1">
      <alignment horizontal="center"/>
    </xf>
    <xf numFmtId="0" fontId="4" fillId="33" borderId="54" xfId="0" applyFont="1" applyFill="1" applyBorder="1" applyAlignment="1">
      <alignment horizontal="center"/>
    </xf>
    <xf numFmtId="0" fontId="5" fillId="33" borderId="4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9" xfId="0" applyFont="1" applyFill="1" applyBorder="1" applyAlignment="1">
      <alignment horizontal="left"/>
    </xf>
    <xf numFmtId="0" fontId="5" fillId="33" borderId="19" xfId="0" applyFont="1" applyFill="1" applyBorder="1" applyAlignment="1">
      <alignment horizontal="left"/>
    </xf>
    <xf numFmtId="0" fontId="5" fillId="33" borderId="51" xfId="0" applyFont="1" applyFill="1" applyBorder="1" applyAlignment="1">
      <alignment horizontal="left"/>
    </xf>
    <xf numFmtId="0" fontId="5" fillId="33" borderId="54" xfId="0" applyFont="1" applyFill="1" applyBorder="1" applyAlignment="1">
      <alignment horizontal="left"/>
    </xf>
    <xf numFmtId="0" fontId="9" fillId="0" borderId="31" xfId="0" applyFont="1" applyBorder="1" applyAlignment="1">
      <alignment vertical="center"/>
    </xf>
    <xf numFmtId="0" fontId="9" fillId="0" borderId="26" xfId="0" applyFont="1" applyBorder="1" applyAlignment="1">
      <alignment vertical="center"/>
    </xf>
    <xf numFmtId="0" fontId="2" fillId="0" borderId="19" xfId="0" applyFont="1" applyBorder="1" applyAlignment="1">
      <alignment/>
    </xf>
    <xf numFmtId="0" fontId="2" fillId="0" borderId="54"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5" fillId="33" borderId="53" xfId="0" applyFont="1" applyFill="1" applyBorder="1" applyAlignment="1">
      <alignment/>
    </xf>
    <xf numFmtId="0" fontId="2" fillId="0" borderId="42" xfId="0" applyFont="1" applyBorder="1" applyAlignment="1">
      <alignment/>
    </xf>
    <xf numFmtId="0" fontId="4" fillId="33" borderId="14" xfId="0" applyFont="1" applyFill="1" applyBorder="1" applyAlignment="1">
      <alignment horizontal="center"/>
    </xf>
    <xf numFmtId="0" fontId="9" fillId="0" borderId="45" xfId="0" applyFont="1" applyBorder="1" applyAlignment="1">
      <alignment vertical="center"/>
    </xf>
    <xf numFmtId="0" fontId="9" fillId="0" borderId="10" xfId="0" applyFont="1" applyBorder="1" applyAlignment="1">
      <alignment vertical="center"/>
    </xf>
    <xf numFmtId="0" fontId="3" fillId="0" borderId="45" xfId="0" applyFont="1" applyBorder="1" applyAlignment="1">
      <alignment vertical="center"/>
    </xf>
    <xf numFmtId="0" fontId="3" fillId="0" borderId="10" xfId="0" applyFont="1" applyBorder="1" applyAlignment="1">
      <alignment vertical="center"/>
    </xf>
  </cellXfs>
  <cellStyles count="5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2 2 2" xfId="51"/>
    <cellStyle name="Komma 2 3" xfId="52"/>
    <cellStyle name="Komma 2 3 2" xfId="53"/>
    <cellStyle name="Kontrollér celle" xfId="54"/>
    <cellStyle name="Hyperlink" xfId="55"/>
    <cellStyle name="Neutral" xfId="56"/>
    <cellStyle name="Normal 2" xfId="57"/>
    <cellStyle name="Normal 3" xfId="58"/>
    <cellStyle name="Output" xfId="59"/>
    <cellStyle name="Overskrift 1" xfId="60"/>
    <cellStyle name="Overskrift 2" xfId="61"/>
    <cellStyle name="Overskrift 3" xfId="62"/>
    <cellStyle name="Overskrift 4" xfId="63"/>
    <cellStyle name="Percent" xfId="64"/>
    <cellStyle name="Sammenkædet celle" xfId="65"/>
    <cellStyle name="Titel" xfId="66"/>
    <cellStyle name="Total" xfId="67"/>
    <cellStyle name="Ugyldig" xfId="68"/>
    <cellStyle name="Currency" xfId="69"/>
    <cellStyle name="Currency [0]"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1800225</xdr:colOff>
      <xdr:row>14</xdr:row>
      <xdr:rowOff>0</xdr:rowOff>
    </xdr:from>
    <xdr:ext cx="66675" cy="209550"/>
    <xdr:sp fLocksText="0">
      <xdr:nvSpPr>
        <xdr:cNvPr id="1" name="Text Box 3"/>
        <xdr:cNvSpPr txBox="1">
          <a:spLocks noChangeArrowheads="1"/>
        </xdr:cNvSpPr>
      </xdr:nvSpPr>
      <xdr:spPr>
        <a:xfrm>
          <a:off x="2381250" y="56864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2" name="Text Box 2"/>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3" name="Text Box 3"/>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4" name="Text Box 4"/>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5" name="Text Box 5"/>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6" name="Text Box 7"/>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7" name="Text Box 8"/>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8" name="Text Box 9"/>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9" name="Text Box 10"/>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0" name="Text Box 18"/>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1" name="Text Box 19"/>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2" name="Text Box 20"/>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3" name="Text Box 21"/>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4" name="Text Box 23"/>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5" name="Text Box 24"/>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6" name="Text Box 25"/>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104775" cy="485775"/>
    <xdr:sp fLocksText="0">
      <xdr:nvSpPr>
        <xdr:cNvPr id="17" name="Text Box 26"/>
        <xdr:cNvSpPr txBox="1">
          <a:spLocks noChangeArrowheads="1"/>
        </xdr:cNvSpPr>
      </xdr:nvSpPr>
      <xdr:spPr>
        <a:xfrm>
          <a:off x="581025" y="60674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AutoShape 1"/>
        <xdr:cNvSpPr>
          <a:spLocks/>
        </xdr:cNvSpPr>
      </xdr:nvSpPr>
      <xdr:spPr>
        <a:xfrm>
          <a:off x="0" y="5753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15</xdr:row>
      <xdr:rowOff>0</xdr:rowOff>
    </xdr:from>
    <xdr:ext cx="85725" cy="200025"/>
    <xdr:sp fLocksText="0">
      <xdr:nvSpPr>
        <xdr:cNvPr id="2" name="Text Box 2"/>
        <xdr:cNvSpPr txBox="1">
          <a:spLocks noChangeArrowheads="1"/>
        </xdr:cNvSpPr>
      </xdr:nvSpPr>
      <xdr:spPr>
        <a:xfrm>
          <a:off x="0" y="5753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3" name="Text Box 3"/>
        <xdr:cNvSpPr txBox="1">
          <a:spLocks noChangeArrowheads="1"/>
        </xdr:cNvSpPr>
      </xdr:nvSpPr>
      <xdr:spPr>
        <a:xfrm>
          <a:off x="0" y="5753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4" name="Text Box 4"/>
        <xdr:cNvSpPr txBox="1">
          <a:spLocks noChangeArrowheads="1"/>
        </xdr:cNvSpPr>
      </xdr:nvSpPr>
      <xdr:spPr>
        <a:xfrm>
          <a:off x="0" y="57531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5" name="AutoShape 5"/>
        <xdr:cNvSpPr>
          <a:spLocks/>
        </xdr:cNvSpPr>
      </xdr:nvSpPr>
      <xdr:spPr>
        <a:xfrm>
          <a:off x="619125" y="6086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95250" cy="228600"/>
    <xdr:sp fLocksText="0">
      <xdr:nvSpPr>
        <xdr:cNvPr id="6" name="Text Box 6"/>
        <xdr:cNvSpPr txBox="1">
          <a:spLocks noChangeArrowheads="1"/>
        </xdr:cNvSpPr>
      </xdr:nvSpPr>
      <xdr:spPr>
        <a:xfrm>
          <a:off x="619125" y="6086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2552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255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289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255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2895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28956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32385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20</xdr:row>
      <xdr:rowOff>0</xdr:rowOff>
    </xdr:to>
    <xdr:sp>
      <xdr:nvSpPr>
        <xdr:cNvPr id="1" name="AutoShape 1"/>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2" name="Text Box 2"/>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3" name="Text Box 3"/>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4" name="Text Box 4"/>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5" name="Text Box 5"/>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20</xdr:row>
      <xdr:rowOff>0</xdr:rowOff>
    </xdr:from>
    <xdr:to>
      <xdr:col>2</xdr:col>
      <xdr:colOff>0</xdr:colOff>
      <xdr:row>20</xdr:row>
      <xdr:rowOff>0</xdr:rowOff>
    </xdr:to>
    <xdr:sp>
      <xdr:nvSpPr>
        <xdr:cNvPr id="6" name="AutoShape 6"/>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7" name="Text Box 7"/>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8" name="Text Box 8"/>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9" name="Text Box 9"/>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85725" cy="228600"/>
    <xdr:sp fLocksText="0">
      <xdr:nvSpPr>
        <xdr:cNvPr id="10" name="Text Box 10"/>
        <xdr:cNvSpPr txBox="1">
          <a:spLocks noChangeArrowheads="1"/>
        </xdr:cNvSpPr>
      </xdr:nvSpPr>
      <xdr:spPr>
        <a:xfrm>
          <a:off x="62865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xdr:row>
      <xdr:rowOff>0</xdr:rowOff>
    </xdr:from>
    <xdr:ext cx="85725" cy="200025"/>
    <xdr:sp fLocksText="0">
      <xdr:nvSpPr>
        <xdr:cNvPr id="11" name="Text Box 11"/>
        <xdr:cNvSpPr txBox="1">
          <a:spLocks noChangeArrowheads="1"/>
        </xdr:cNvSpPr>
      </xdr:nvSpPr>
      <xdr:spPr>
        <a:xfrm>
          <a:off x="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28600"/>
    <xdr:sp fLocksText="0">
      <xdr:nvSpPr>
        <xdr:cNvPr id="12" name="Text Box 12"/>
        <xdr:cNvSpPr txBox="1">
          <a:spLocks noChangeArrowheads="1"/>
        </xdr:cNvSpPr>
      </xdr:nvSpPr>
      <xdr:spPr>
        <a:xfrm>
          <a:off x="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28600"/>
    <xdr:sp fLocksText="0">
      <xdr:nvSpPr>
        <xdr:cNvPr id="13" name="Text Box 13"/>
        <xdr:cNvSpPr txBox="1">
          <a:spLocks noChangeArrowheads="1"/>
        </xdr:cNvSpPr>
      </xdr:nvSpPr>
      <xdr:spPr>
        <a:xfrm>
          <a:off x="0"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21</xdr:row>
      <xdr:rowOff>0</xdr:rowOff>
    </xdr:from>
    <xdr:ext cx="85725" cy="228600"/>
    <xdr:sp fLocksText="0">
      <xdr:nvSpPr>
        <xdr:cNvPr id="14" name="Text Box 15"/>
        <xdr:cNvSpPr txBox="1">
          <a:spLocks noChangeArrowheads="1"/>
        </xdr:cNvSpPr>
      </xdr:nvSpPr>
      <xdr:spPr>
        <a:xfrm>
          <a:off x="2428875" y="79724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21</xdr:row>
      <xdr:rowOff>0</xdr:rowOff>
    </xdr:from>
    <xdr:ext cx="76200" cy="228600"/>
    <xdr:sp fLocksText="0">
      <xdr:nvSpPr>
        <xdr:cNvPr id="15" name="Text Box 16"/>
        <xdr:cNvSpPr txBox="1">
          <a:spLocks noChangeArrowheads="1"/>
        </xdr:cNvSpPr>
      </xdr:nvSpPr>
      <xdr:spPr>
        <a:xfrm>
          <a:off x="4029075" y="7972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20</xdr:row>
      <xdr:rowOff>0</xdr:rowOff>
    </xdr:from>
    <xdr:to>
      <xdr:col>2</xdr:col>
      <xdr:colOff>0</xdr:colOff>
      <xdr:row>20</xdr:row>
      <xdr:rowOff>0</xdr:rowOff>
    </xdr:to>
    <xdr:sp>
      <xdr:nvSpPr>
        <xdr:cNvPr id="16" name="AutoShape 17"/>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17" name="Text Box 18"/>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18" name="Text Box 19"/>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19" name="Text Box 20"/>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0" name="Text Box 21"/>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20</xdr:row>
      <xdr:rowOff>0</xdr:rowOff>
    </xdr:from>
    <xdr:to>
      <xdr:col>2</xdr:col>
      <xdr:colOff>0</xdr:colOff>
      <xdr:row>20</xdr:row>
      <xdr:rowOff>0</xdr:rowOff>
    </xdr:to>
    <xdr:sp>
      <xdr:nvSpPr>
        <xdr:cNvPr id="21" name="AutoShape 22"/>
        <xdr:cNvSpPr>
          <a:spLocks/>
        </xdr:cNvSpPr>
      </xdr:nvSpPr>
      <xdr:spPr>
        <a:xfrm>
          <a:off x="628650" y="7629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20</xdr:row>
      <xdr:rowOff>0</xdr:rowOff>
    </xdr:from>
    <xdr:ext cx="85725" cy="200025"/>
    <xdr:sp fLocksText="0">
      <xdr:nvSpPr>
        <xdr:cNvPr id="22" name="Text Box 23"/>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3" name="Text Box 24"/>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4" name="Text Box 25"/>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85725" cy="200025"/>
    <xdr:sp fLocksText="0">
      <xdr:nvSpPr>
        <xdr:cNvPr id="25" name="Text Box 26"/>
        <xdr:cNvSpPr txBox="1">
          <a:spLocks noChangeArrowheads="1"/>
        </xdr:cNvSpPr>
      </xdr:nvSpPr>
      <xdr:spPr>
        <a:xfrm>
          <a:off x="628650" y="762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57225"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2" name="Text Box 2"/>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3" name="Text Box 6"/>
        <xdr:cNvSpPr txBox="1">
          <a:spLocks noChangeArrowheads="1"/>
        </xdr:cNvSpPr>
      </xdr:nvSpPr>
      <xdr:spPr>
        <a:xfrm>
          <a:off x="657225" y="27336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4" name="Text Box 7"/>
        <xdr:cNvSpPr txBox="1">
          <a:spLocks noChangeArrowheads="1"/>
        </xdr:cNvSpPr>
      </xdr:nvSpPr>
      <xdr:spPr>
        <a:xfrm>
          <a:off x="657225" y="27336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5" name="Text Box 8"/>
        <xdr:cNvSpPr txBox="1">
          <a:spLocks noChangeArrowheads="1"/>
        </xdr:cNvSpPr>
      </xdr:nvSpPr>
      <xdr:spPr>
        <a:xfrm>
          <a:off x="657225" y="27336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7</xdr:row>
      <xdr:rowOff>0</xdr:rowOff>
    </xdr:from>
    <xdr:to>
      <xdr:col>2</xdr:col>
      <xdr:colOff>0</xdr:colOff>
      <xdr:row>7</xdr:row>
      <xdr:rowOff>0</xdr:rowOff>
    </xdr:to>
    <xdr:sp>
      <xdr:nvSpPr>
        <xdr:cNvPr id="6" name="AutoShape 9"/>
        <xdr:cNvSpPr>
          <a:spLocks/>
        </xdr:cNvSpPr>
      </xdr:nvSpPr>
      <xdr:spPr>
        <a:xfrm>
          <a:off x="657225"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7" name="Text Box 10"/>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8" name="Text Box 11"/>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9" name="Text Box 12"/>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10" name="Text Box 13"/>
        <xdr:cNvSpPr txBox="1">
          <a:spLocks noChangeArrowheads="1"/>
        </xdr:cNvSpPr>
      </xdr:nvSpPr>
      <xdr:spPr>
        <a:xfrm>
          <a:off x="657225" y="24003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1" name="Text Box 14"/>
        <xdr:cNvSpPr txBox="1">
          <a:spLocks noChangeArrowheads="1"/>
        </xdr:cNvSpPr>
      </xdr:nvSpPr>
      <xdr:spPr>
        <a:xfrm>
          <a:off x="0" y="24003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2" name="Text Box 15"/>
        <xdr:cNvSpPr txBox="1">
          <a:spLocks noChangeArrowheads="1"/>
        </xdr:cNvSpPr>
      </xdr:nvSpPr>
      <xdr:spPr>
        <a:xfrm>
          <a:off x="0" y="24003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3" name="Text Box 16"/>
        <xdr:cNvSpPr txBox="1">
          <a:spLocks noChangeArrowheads="1"/>
        </xdr:cNvSpPr>
      </xdr:nvSpPr>
      <xdr:spPr>
        <a:xfrm>
          <a:off x="0" y="24003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8</xdr:row>
      <xdr:rowOff>0</xdr:rowOff>
    </xdr:from>
    <xdr:ext cx="85725" cy="247650"/>
    <xdr:sp fLocksText="0">
      <xdr:nvSpPr>
        <xdr:cNvPr id="14" name="Text Box 18"/>
        <xdr:cNvSpPr txBox="1">
          <a:spLocks noChangeArrowheads="1"/>
        </xdr:cNvSpPr>
      </xdr:nvSpPr>
      <xdr:spPr>
        <a:xfrm>
          <a:off x="2457450" y="27336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85725" cy="247650"/>
    <xdr:sp fLocksText="0">
      <xdr:nvSpPr>
        <xdr:cNvPr id="15" name="Text Box 19"/>
        <xdr:cNvSpPr txBox="1">
          <a:spLocks noChangeArrowheads="1"/>
        </xdr:cNvSpPr>
      </xdr:nvSpPr>
      <xdr:spPr>
        <a:xfrm>
          <a:off x="3743325" y="27336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209550"/>
    <xdr:sp fLocksText="0">
      <xdr:nvSpPr>
        <xdr:cNvPr id="1" name="Text Box 2"/>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2" name="Text Box 3"/>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3" name="Text Box 4"/>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4" name="Text Box 5"/>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5" name="Text Box 7"/>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6" name="Text Box 8"/>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7" name="Text Box 9"/>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8" name="Text Box 10"/>
        <xdr:cNvSpPr txBox="1">
          <a:spLocks noChangeArrowheads="1"/>
        </xdr:cNvSpPr>
      </xdr:nvSpPr>
      <xdr:spPr>
        <a:xfrm>
          <a:off x="695325" y="10496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9" name="Text Box 11"/>
        <xdr:cNvSpPr txBox="1">
          <a:spLocks noChangeArrowheads="1"/>
        </xdr:cNvSpPr>
      </xdr:nvSpPr>
      <xdr:spPr>
        <a:xfrm>
          <a:off x="0" y="10496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0" name="Text Box 12"/>
        <xdr:cNvSpPr txBox="1">
          <a:spLocks noChangeArrowheads="1"/>
        </xdr:cNvSpPr>
      </xdr:nvSpPr>
      <xdr:spPr>
        <a:xfrm>
          <a:off x="0" y="10496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3"/>
        <xdr:cNvSpPr txBox="1">
          <a:spLocks noChangeArrowheads="1"/>
        </xdr:cNvSpPr>
      </xdr:nvSpPr>
      <xdr:spPr>
        <a:xfrm>
          <a:off x="0" y="10496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16</xdr:row>
      <xdr:rowOff>0</xdr:rowOff>
    </xdr:from>
    <xdr:to>
      <xdr:col>3</xdr:col>
      <xdr:colOff>0</xdr:colOff>
      <xdr:row>16</xdr:row>
      <xdr:rowOff>0</xdr:rowOff>
    </xdr:to>
    <xdr:sp>
      <xdr:nvSpPr>
        <xdr:cNvPr id="12" name="AutoShape 14"/>
        <xdr:cNvSpPr>
          <a:spLocks/>
        </xdr:cNvSpPr>
      </xdr:nvSpPr>
      <xdr:spPr>
        <a:xfrm>
          <a:off x="3781425" y="10829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16</xdr:row>
      <xdr:rowOff>0</xdr:rowOff>
    </xdr:from>
    <xdr:ext cx="95250" cy="209550"/>
    <xdr:sp fLocksText="0">
      <xdr:nvSpPr>
        <xdr:cNvPr id="13" name="Text Box 15"/>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4" name="Text Box 16"/>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5" name="Text Box 17"/>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6" name="Text Box 18"/>
        <xdr:cNvSpPr txBox="1">
          <a:spLocks noChangeArrowheads="1"/>
        </xdr:cNvSpPr>
      </xdr:nvSpPr>
      <xdr:spPr>
        <a:xfrm>
          <a:off x="3781425" y="108299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0</xdr:rowOff>
    </xdr:from>
    <xdr:ext cx="76200" cy="200025"/>
    <xdr:sp fLocksText="0">
      <xdr:nvSpPr>
        <xdr:cNvPr id="1" name="Text Box 2"/>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2" name="Text Box 3"/>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3" name="Text Box 4"/>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4" name="Text Box 5"/>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5" name="Text Box 7"/>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6" name="Text Box 8"/>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7" name="Text Box 9"/>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8" name="Text Box 10"/>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9" name="Text Box 11"/>
        <xdr:cNvSpPr txBox="1">
          <a:spLocks noChangeArrowheads="1"/>
        </xdr:cNvSpPr>
      </xdr:nvSpPr>
      <xdr:spPr>
        <a:xfrm>
          <a:off x="0" y="13001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10" name="Text Box 12"/>
        <xdr:cNvSpPr txBox="1">
          <a:spLocks noChangeArrowheads="1"/>
        </xdr:cNvSpPr>
      </xdr:nvSpPr>
      <xdr:spPr>
        <a:xfrm>
          <a:off x="0" y="13001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00025"/>
    <xdr:sp fLocksText="0">
      <xdr:nvSpPr>
        <xdr:cNvPr id="11" name="Text Box 13"/>
        <xdr:cNvSpPr txBox="1">
          <a:spLocks noChangeArrowheads="1"/>
        </xdr:cNvSpPr>
      </xdr:nvSpPr>
      <xdr:spPr>
        <a:xfrm>
          <a:off x="0" y="13001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15</xdr:row>
      <xdr:rowOff>0</xdr:rowOff>
    </xdr:from>
    <xdr:ext cx="85725" cy="180975"/>
    <xdr:sp fLocksText="0">
      <xdr:nvSpPr>
        <xdr:cNvPr id="12" name="Text Box 15"/>
        <xdr:cNvSpPr txBox="1">
          <a:spLocks noChangeArrowheads="1"/>
        </xdr:cNvSpPr>
      </xdr:nvSpPr>
      <xdr:spPr>
        <a:xfrm>
          <a:off x="161925" y="130206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95250" cy="180975"/>
    <xdr:sp fLocksText="0">
      <xdr:nvSpPr>
        <xdr:cNvPr id="13" name="Text Box 16"/>
        <xdr:cNvSpPr txBox="1">
          <a:spLocks noChangeArrowheads="1"/>
        </xdr:cNvSpPr>
      </xdr:nvSpPr>
      <xdr:spPr>
        <a:xfrm>
          <a:off x="3933825" y="130206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4" name="Text Box 18"/>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5" name="Text Box 19"/>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6" name="Text Box 20"/>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7" name="Text Box 21"/>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8" name="Text Box 23"/>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19" name="Text Box 24"/>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20" name="Text Box 25"/>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200025"/>
    <xdr:sp fLocksText="0">
      <xdr:nvSpPr>
        <xdr:cNvPr id="21" name="Text Box 26"/>
        <xdr:cNvSpPr txBox="1">
          <a:spLocks noChangeArrowheads="1"/>
        </xdr:cNvSpPr>
      </xdr:nvSpPr>
      <xdr:spPr>
        <a:xfrm>
          <a:off x="514350" y="1300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15</xdr:row>
      <xdr:rowOff>0</xdr:rowOff>
    </xdr:from>
    <xdr:ext cx="85725" cy="180975"/>
    <xdr:sp fLocksText="0">
      <xdr:nvSpPr>
        <xdr:cNvPr id="22" name="Text Box 28"/>
        <xdr:cNvSpPr txBox="1">
          <a:spLocks noChangeArrowheads="1"/>
        </xdr:cNvSpPr>
      </xdr:nvSpPr>
      <xdr:spPr>
        <a:xfrm>
          <a:off x="161925" y="130206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95250" cy="180975"/>
    <xdr:sp fLocksText="0">
      <xdr:nvSpPr>
        <xdr:cNvPr id="23" name="Text Box 29"/>
        <xdr:cNvSpPr txBox="1">
          <a:spLocks noChangeArrowheads="1"/>
        </xdr:cNvSpPr>
      </xdr:nvSpPr>
      <xdr:spPr>
        <a:xfrm>
          <a:off x="3933825" y="130206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0"/>
  <sheetViews>
    <sheetView zoomScale="90" zoomScaleNormal="90" workbookViewId="0" topLeftCell="A9">
      <selection activeCell="E15" sqref="E15"/>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128" t="s">
        <v>30</v>
      </c>
      <c r="C1" s="129"/>
      <c r="D1" s="129"/>
      <c r="E1" s="129"/>
      <c r="F1" s="130"/>
    </row>
    <row r="2" spans="2:6" ht="36" customHeight="1">
      <c r="B2" s="131" t="s">
        <v>4</v>
      </c>
      <c r="C2" s="132"/>
      <c r="D2" s="137"/>
      <c r="E2" s="11" t="s">
        <v>2</v>
      </c>
      <c r="F2" s="11" t="s">
        <v>3</v>
      </c>
    </row>
    <row r="3" spans="2:6" ht="24" customHeight="1">
      <c r="B3" s="133"/>
      <c r="C3" s="134"/>
      <c r="D3" s="138"/>
      <c r="E3" s="6">
        <v>2017</v>
      </c>
      <c r="F3" s="6">
        <v>2017</v>
      </c>
    </row>
    <row r="4" spans="2:6" ht="30" customHeight="1">
      <c r="B4" s="135" t="s">
        <v>6</v>
      </c>
      <c r="C4" s="136"/>
      <c r="D4" s="35"/>
      <c r="E4" s="15">
        <f>ØK!E16</f>
        <v>0</v>
      </c>
      <c r="F4" s="15">
        <f>ØK!F16</f>
        <v>-5.9138503</v>
      </c>
    </row>
    <row r="5" spans="2:6" ht="30" customHeight="1">
      <c r="B5" s="119" t="s">
        <v>8</v>
      </c>
      <c r="C5" s="120"/>
      <c r="D5" s="9"/>
      <c r="E5" s="16">
        <f>SUM('P&amp;T'!E9)</f>
        <v>0</v>
      </c>
      <c r="F5" s="16">
        <f>SUM('P&amp;T'!F9)</f>
        <v>0</v>
      </c>
    </row>
    <row r="6" spans="2:6" ht="30" customHeight="1">
      <c r="B6" s="119" t="s">
        <v>9</v>
      </c>
      <c r="C6" s="120"/>
      <c r="D6" s="9"/>
      <c r="E6" s="16">
        <f>'B &amp; U'!E21</f>
        <v>3.3</v>
      </c>
      <c r="F6" s="16">
        <f>'B &amp; U'!F21</f>
        <v>-4.6</v>
      </c>
    </row>
    <row r="7" spans="2:6" ht="30" customHeight="1">
      <c r="B7" s="119" t="s">
        <v>10</v>
      </c>
      <c r="C7" s="120"/>
      <c r="D7" s="9"/>
      <c r="E7" s="16">
        <f>'K &amp; F'!E8</f>
        <v>0.109</v>
      </c>
      <c r="F7" s="16">
        <f>'K &amp; F'!F8</f>
        <v>0</v>
      </c>
    </row>
    <row r="8" spans="2:6" ht="30" customHeight="1">
      <c r="B8" s="126" t="s">
        <v>70</v>
      </c>
      <c r="C8" s="127"/>
      <c r="D8" s="103"/>
      <c r="E8" s="104">
        <f>SUM('S&amp;S'!E16)</f>
        <v>18.869999999999997</v>
      </c>
      <c r="F8" s="104">
        <f>SUM('S&amp;S'!F16)</f>
        <v>-11.030000000000001</v>
      </c>
    </row>
    <row r="9" spans="2:6" ht="30" customHeight="1">
      <c r="B9" s="119" t="s">
        <v>12</v>
      </c>
      <c r="C9" s="120"/>
      <c r="D9" s="9"/>
      <c r="E9" s="16">
        <f>'A&amp;I'!E14</f>
        <v>9.9</v>
      </c>
      <c r="F9" s="16">
        <f>'A&amp;I'!F14</f>
        <v>-19.55</v>
      </c>
    </row>
    <row r="10" spans="2:6" ht="45.75" customHeight="1">
      <c r="B10" s="123" t="s">
        <v>78</v>
      </c>
      <c r="C10" s="124"/>
      <c r="D10" s="125"/>
      <c r="E10" s="15">
        <v>10</v>
      </c>
      <c r="F10" s="15">
        <v>0</v>
      </c>
    </row>
    <row r="11" spans="2:6" ht="30" customHeight="1">
      <c r="B11" s="121" t="s">
        <v>0</v>
      </c>
      <c r="C11" s="122"/>
      <c r="D11" s="10"/>
      <c r="E11" s="17">
        <f>SUM(E4:E10)</f>
        <v>42.178999999999995</v>
      </c>
      <c r="F11" s="17">
        <f>SUM(F4:F10)</f>
        <v>-41.0938503</v>
      </c>
    </row>
    <row r="12" spans="2:6" ht="30" customHeight="1">
      <c r="B12" s="36" t="s">
        <v>5</v>
      </c>
      <c r="C12" s="37"/>
      <c r="D12" s="38"/>
      <c r="E12" s="40">
        <f>E11+F11</f>
        <v>1.0851496999999952</v>
      </c>
      <c r="F12" s="39" t="s">
        <v>7</v>
      </c>
    </row>
    <row r="13" spans="2:6" ht="34.5" customHeight="1">
      <c r="B13" s="116" t="s">
        <v>75</v>
      </c>
      <c r="C13" s="117"/>
      <c r="D13" s="118"/>
      <c r="E13" s="70">
        <v>-1.7</v>
      </c>
      <c r="F13" s="71"/>
    </row>
    <row r="14" spans="2:6" ht="34.5" customHeight="1">
      <c r="B14" s="72"/>
      <c r="C14" s="73"/>
      <c r="D14" s="73"/>
      <c r="E14" s="70"/>
      <c r="F14" s="71"/>
    </row>
    <row r="15" spans="2:6" ht="30" customHeight="1" thickBot="1">
      <c r="B15" s="61" t="s">
        <v>77</v>
      </c>
      <c r="C15" s="69"/>
      <c r="D15" s="46"/>
      <c r="E15" s="47">
        <f>SUM(E12:E13)</f>
        <v>-0.6148503000000047</v>
      </c>
      <c r="F15" s="48"/>
    </row>
    <row r="16" spans="2:6" ht="19.5" thickTop="1">
      <c r="B16" s="21"/>
      <c r="C16" s="53"/>
      <c r="D16" s="28"/>
      <c r="E16" s="27"/>
      <c r="F16" s="4"/>
    </row>
    <row r="17" spans="2:6" ht="18.75">
      <c r="B17" s="21"/>
      <c r="C17" s="53"/>
      <c r="D17" s="28"/>
      <c r="E17" s="27"/>
      <c r="F17" s="4"/>
    </row>
    <row r="18" spans="2:5" ht="18.75">
      <c r="B18" s="21"/>
      <c r="C18" s="53"/>
      <c r="D18" s="28"/>
      <c r="E18" s="27"/>
    </row>
    <row r="19" spans="2:5" ht="18.75">
      <c r="B19" s="21"/>
      <c r="C19" s="14"/>
      <c r="D19" s="28"/>
      <c r="E19" s="27"/>
    </row>
    <row r="20" spans="2:5" ht="18.75">
      <c r="B20" s="21"/>
      <c r="C20" s="14"/>
      <c r="D20" s="28"/>
      <c r="E20" s="27"/>
    </row>
  </sheetData>
  <sheetProtection/>
  <mergeCells count="12">
    <mergeCell ref="B1:F1"/>
    <mergeCell ref="B2:C3"/>
    <mergeCell ref="B4:C4"/>
    <mergeCell ref="B5:C5"/>
    <mergeCell ref="D2:D3"/>
    <mergeCell ref="B13:D13"/>
    <mergeCell ref="B9:C9"/>
    <mergeCell ref="B11:C11"/>
    <mergeCell ref="B6:C6"/>
    <mergeCell ref="B7:C7"/>
    <mergeCell ref="B10:D10"/>
    <mergeCell ref="B8:C8"/>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2.xml><?xml version="1.0" encoding="utf-8"?>
<worksheet xmlns="http://schemas.openxmlformats.org/spreadsheetml/2006/main" xmlns:r="http://schemas.openxmlformats.org/officeDocument/2006/relationships">
  <dimension ref="B1:F19"/>
  <sheetViews>
    <sheetView zoomScale="90" zoomScaleNormal="90" workbookViewId="0" topLeftCell="A1">
      <selection activeCell="B14" sqref="B14"/>
    </sheetView>
  </sheetViews>
  <sheetFormatPr defaultColWidth="9.140625" defaultRowHeight="12.75"/>
  <cols>
    <col min="1" max="1" width="2.421875" style="0" customWidth="1"/>
    <col min="2" max="2" width="6.8515625" style="0" customWidth="1"/>
    <col min="3" max="3" width="50.00390625" style="8" customWidth="1"/>
    <col min="4" max="4" width="13.421875" style="19" customWidth="1"/>
    <col min="5" max="5" width="16.7109375" style="20" customWidth="1"/>
    <col min="6" max="6" width="17.28125" style="0" customWidth="1"/>
    <col min="7" max="7" width="21.421875" style="0" customWidth="1"/>
    <col min="8" max="8" width="9.28125" style="0" hidden="1" customWidth="1"/>
  </cols>
  <sheetData>
    <row r="1" spans="2:6" ht="33" customHeight="1">
      <c r="B1" s="128" t="s">
        <v>30</v>
      </c>
      <c r="C1" s="139"/>
      <c r="D1" s="139"/>
      <c r="E1" s="139"/>
      <c r="F1" s="140"/>
    </row>
    <row r="2" spans="2:6" ht="33.75" customHeight="1">
      <c r="B2" s="141" t="s">
        <v>6</v>
      </c>
      <c r="C2" s="142"/>
      <c r="D2" s="24"/>
      <c r="E2" s="25" t="s">
        <v>2</v>
      </c>
      <c r="F2" s="18" t="s">
        <v>3</v>
      </c>
    </row>
    <row r="3" spans="2:6" ht="30" customHeight="1">
      <c r="B3" s="143"/>
      <c r="C3" s="144"/>
      <c r="D3" s="26" t="s">
        <v>1</v>
      </c>
      <c r="E3" s="23">
        <v>2017</v>
      </c>
      <c r="F3" s="23">
        <v>2017</v>
      </c>
    </row>
    <row r="4" spans="2:6" ht="30" customHeight="1">
      <c r="B4" s="107">
        <v>1</v>
      </c>
      <c r="C4" s="108" t="s">
        <v>56</v>
      </c>
      <c r="D4" s="109"/>
      <c r="E4" s="110"/>
      <c r="F4" s="110">
        <v>-1.5</v>
      </c>
    </row>
    <row r="5" spans="2:6" ht="30" customHeight="1">
      <c r="B5" s="107">
        <v>2</v>
      </c>
      <c r="C5" s="108" t="s">
        <v>57</v>
      </c>
      <c r="D5" s="109"/>
      <c r="E5" s="110"/>
      <c r="F5" s="110">
        <v>-0.1</v>
      </c>
    </row>
    <row r="6" spans="2:6" ht="30" customHeight="1">
      <c r="B6" s="107">
        <v>3</v>
      </c>
      <c r="C6" s="108" t="s">
        <v>58</v>
      </c>
      <c r="D6" s="109"/>
      <c r="E6" s="110"/>
      <c r="F6" s="110">
        <v>-1.3</v>
      </c>
    </row>
    <row r="7" spans="2:6" ht="30" customHeight="1">
      <c r="B7" s="107">
        <v>4</v>
      </c>
      <c r="C7" s="108" t="s">
        <v>59</v>
      </c>
      <c r="D7" s="109"/>
      <c r="E7" s="110"/>
      <c r="F7" s="110">
        <v>-0.31385</v>
      </c>
    </row>
    <row r="8" spans="2:6" ht="30" customHeight="1">
      <c r="B8" s="107">
        <v>5</v>
      </c>
      <c r="C8" s="108" t="s">
        <v>60</v>
      </c>
      <c r="D8" s="109"/>
      <c r="E8" s="110"/>
      <c r="F8" s="110">
        <v>-1.4280003</v>
      </c>
    </row>
    <row r="9" spans="2:6" ht="30" customHeight="1">
      <c r="B9" s="107">
        <v>6</v>
      </c>
      <c r="C9" s="108" t="s">
        <v>61</v>
      </c>
      <c r="D9" s="109"/>
      <c r="E9" s="110"/>
      <c r="F9" s="110">
        <v>-1.272</v>
      </c>
    </row>
    <row r="10" spans="2:6" ht="30" customHeight="1">
      <c r="B10" s="111"/>
      <c r="C10" s="108"/>
      <c r="D10" s="109"/>
      <c r="E10" s="110"/>
      <c r="F10" s="110"/>
    </row>
    <row r="11" spans="2:6" ht="30" customHeight="1">
      <c r="B11" s="65"/>
      <c r="C11" s="51"/>
      <c r="D11" s="52"/>
      <c r="E11" s="74"/>
      <c r="F11" s="74"/>
    </row>
    <row r="12" spans="2:6" ht="30" customHeight="1">
      <c r="B12" s="65"/>
      <c r="C12" s="51"/>
      <c r="D12" s="52"/>
      <c r="E12" s="74"/>
      <c r="F12" s="74"/>
    </row>
    <row r="13" spans="2:6" ht="30" customHeight="1">
      <c r="B13" s="65"/>
      <c r="C13" s="51"/>
      <c r="D13" s="52"/>
      <c r="E13" s="74"/>
      <c r="F13" s="74"/>
    </row>
    <row r="14" spans="2:6" ht="30" customHeight="1">
      <c r="B14" s="65"/>
      <c r="C14" s="51"/>
      <c r="D14" s="52"/>
      <c r="E14" s="74"/>
      <c r="F14" s="74"/>
    </row>
    <row r="15" spans="2:6" s="1" customFormat="1" ht="26.25" customHeight="1">
      <c r="B15" s="66"/>
      <c r="C15" s="51"/>
      <c r="D15" s="52"/>
      <c r="E15" s="74"/>
      <c r="F15" s="74"/>
    </row>
    <row r="16" spans="2:6" s="1" customFormat="1" ht="26.25" customHeight="1" thickBot="1">
      <c r="B16" s="62" t="s">
        <v>0</v>
      </c>
      <c r="C16" s="45"/>
      <c r="D16" s="44"/>
      <c r="E16" s="44">
        <f>SUM(E4:E15)</f>
        <v>0</v>
      </c>
      <c r="F16" s="44">
        <f>SUM(F4:F15)</f>
        <v>-5.9138503</v>
      </c>
    </row>
    <row r="17" ht="13.5" thickTop="1"/>
    <row r="18" ht="12.75">
      <c r="B18" s="54"/>
    </row>
    <row r="19" ht="12.75">
      <c r="B19" s="54"/>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B14" sqref="B14"/>
    </sheetView>
  </sheetViews>
  <sheetFormatPr defaultColWidth="9.140625" defaultRowHeight="12.75"/>
  <cols>
    <col min="1" max="1" width="2.421875" style="0" customWidth="1"/>
    <col min="2" max="2" width="6.28125" style="0" customWidth="1"/>
    <col min="3" max="3" width="46.28125" style="0" customWidth="1"/>
    <col min="4" max="4" width="11.00390625" style="8" customWidth="1"/>
    <col min="5" max="5" width="16.7109375" style="8" customWidth="1"/>
    <col min="6" max="6" width="16.7109375" style="5" customWidth="1"/>
  </cols>
  <sheetData>
    <row r="1" spans="2:6" ht="33" customHeight="1">
      <c r="B1" s="128" t="s">
        <v>30</v>
      </c>
      <c r="C1" s="129"/>
      <c r="D1" s="129"/>
      <c r="E1" s="129"/>
      <c r="F1" s="130"/>
    </row>
    <row r="2" spans="2:6" ht="36" customHeight="1">
      <c r="B2" s="131" t="s">
        <v>8</v>
      </c>
      <c r="C2" s="147"/>
      <c r="D2" s="149" t="s">
        <v>1</v>
      </c>
      <c r="E2" s="11" t="s">
        <v>2</v>
      </c>
      <c r="F2" s="11" t="s">
        <v>3</v>
      </c>
    </row>
    <row r="3" spans="2:6" ht="24" customHeight="1">
      <c r="B3" s="133"/>
      <c r="C3" s="148"/>
      <c r="D3" s="150"/>
      <c r="E3" s="6">
        <v>2017</v>
      </c>
      <c r="F3" s="6">
        <v>2017</v>
      </c>
    </row>
    <row r="4" spans="2:6" s="1" customFormat="1" ht="27" customHeight="1">
      <c r="B4" s="66"/>
      <c r="C4" s="31" t="s">
        <v>13</v>
      </c>
      <c r="D4" s="32"/>
      <c r="E4" s="33">
        <v>0</v>
      </c>
      <c r="F4" s="34">
        <v>0</v>
      </c>
    </row>
    <row r="5" spans="2:6" s="1" customFormat="1" ht="27" customHeight="1">
      <c r="B5" s="66"/>
      <c r="C5" s="31"/>
      <c r="D5" s="32"/>
      <c r="E5" s="33"/>
      <c r="F5" s="34"/>
    </row>
    <row r="6" spans="2:6" s="1" customFormat="1" ht="27" customHeight="1">
      <c r="B6" s="66"/>
      <c r="C6" s="31"/>
      <c r="D6" s="32"/>
      <c r="E6" s="33"/>
      <c r="F6" s="34"/>
    </row>
    <row r="7" spans="2:6" s="1" customFormat="1" ht="27" customHeight="1">
      <c r="B7" s="66"/>
      <c r="C7" s="31"/>
      <c r="D7" s="32"/>
      <c r="E7" s="33"/>
      <c r="F7" s="34"/>
    </row>
    <row r="8" spans="2:6" s="1" customFormat="1" ht="27" customHeight="1">
      <c r="B8" s="66"/>
      <c r="C8" s="31"/>
      <c r="D8" s="32"/>
      <c r="E8" s="33"/>
      <c r="F8" s="34"/>
    </row>
    <row r="9" spans="2:6" s="1" customFormat="1" ht="27" customHeight="1" thickBot="1">
      <c r="B9" s="145" t="s">
        <v>0</v>
      </c>
      <c r="C9" s="146"/>
      <c r="D9" s="43"/>
      <c r="E9" s="44">
        <f>SUM(E4:E8)</f>
        <v>0</v>
      </c>
      <c r="F9" s="44">
        <f>SUM(F4:F8)</f>
        <v>0</v>
      </c>
    </row>
    <row r="10" ht="13.5" thickTop="1"/>
    <row r="11" ht="12.75"/>
    <row r="14" ht="15.75">
      <c r="C14" s="68"/>
    </row>
    <row r="16" ht="12.75">
      <c r="E16" s="67"/>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4.xml><?xml version="1.0" encoding="utf-8"?>
<worksheet xmlns="http://schemas.openxmlformats.org/spreadsheetml/2006/main" xmlns:r="http://schemas.openxmlformats.org/officeDocument/2006/relationships">
  <dimension ref="B1:F21"/>
  <sheetViews>
    <sheetView tabSelected="1" zoomScale="90" zoomScaleNormal="90" workbookViewId="0" topLeftCell="A1">
      <selection activeCell="B14" sqref="B14"/>
    </sheetView>
  </sheetViews>
  <sheetFormatPr defaultColWidth="9.140625" defaultRowHeight="12.75"/>
  <cols>
    <col min="1" max="1" width="2.421875" style="0" customWidth="1"/>
    <col min="2" max="2" width="7.00390625" style="0" customWidth="1"/>
    <col min="3" max="3" width="51.00390625" style="0" customWidth="1"/>
    <col min="4" max="4" width="11.7109375" style="8" customWidth="1"/>
    <col min="5" max="5" width="16.7109375" style="8" customWidth="1"/>
    <col min="6" max="6" width="16.00390625" style="5" customWidth="1"/>
  </cols>
  <sheetData>
    <row r="1" spans="2:6" ht="33" customHeight="1">
      <c r="B1" s="128" t="s">
        <v>30</v>
      </c>
      <c r="C1" s="129"/>
      <c r="D1" s="129"/>
      <c r="E1" s="129"/>
      <c r="F1" s="130"/>
    </row>
    <row r="2" spans="2:6" ht="36" customHeight="1">
      <c r="B2" s="131" t="s">
        <v>9</v>
      </c>
      <c r="C2" s="147"/>
      <c r="D2" s="149" t="s">
        <v>1</v>
      </c>
      <c r="E2" s="11" t="s">
        <v>2</v>
      </c>
      <c r="F2" s="11" t="s">
        <v>3</v>
      </c>
    </row>
    <row r="3" spans="2:6" ht="24" customHeight="1">
      <c r="B3" s="133"/>
      <c r="C3" s="148"/>
      <c r="D3" s="150"/>
      <c r="E3" s="6">
        <v>2017</v>
      </c>
      <c r="F3" s="6">
        <v>2017</v>
      </c>
    </row>
    <row r="4" spans="2:6" ht="26.25" customHeight="1">
      <c r="B4" s="75"/>
      <c r="C4" s="79" t="s">
        <v>14</v>
      </c>
      <c r="D4" s="13"/>
      <c r="E4" s="64"/>
      <c r="F4" s="64"/>
    </row>
    <row r="5" spans="2:6" ht="66.75" customHeight="1">
      <c r="B5" s="76"/>
      <c r="C5" s="63" t="s">
        <v>15</v>
      </c>
      <c r="D5" s="13" t="s">
        <v>55</v>
      </c>
      <c r="E5" s="64"/>
      <c r="F5" s="64"/>
    </row>
    <row r="6" spans="2:6" ht="29.25" customHeight="1">
      <c r="B6" s="76">
        <v>1</v>
      </c>
      <c r="C6" s="63" t="s">
        <v>16</v>
      </c>
      <c r="D6" s="13" t="s">
        <v>55</v>
      </c>
      <c r="E6" s="64">
        <v>0.8</v>
      </c>
      <c r="F6" s="93"/>
    </row>
    <row r="7" spans="2:6" ht="29.25" customHeight="1">
      <c r="B7" s="76">
        <v>2</v>
      </c>
      <c r="C7" s="63" t="s">
        <v>35</v>
      </c>
      <c r="D7" s="13" t="s">
        <v>55</v>
      </c>
      <c r="E7" s="64"/>
      <c r="F7" s="64">
        <v>-0.1</v>
      </c>
    </row>
    <row r="8" spans="2:6" ht="26.25" customHeight="1">
      <c r="B8" s="76">
        <v>3</v>
      </c>
      <c r="C8" s="63" t="s">
        <v>17</v>
      </c>
      <c r="D8" s="13" t="s">
        <v>55</v>
      </c>
      <c r="E8" s="93"/>
      <c r="F8" s="64">
        <v>-0.2</v>
      </c>
    </row>
    <row r="9" spans="2:6" ht="26.25" customHeight="1">
      <c r="B9" s="76">
        <v>4</v>
      </c>
      <c r="C9" s="63" t="s">
        <v>18</v>
      </c>
      <c r="D9" s="13" t="s">
        <v>55</v>
      </c>
      <c r="E9" s="93"/>
      <c r="F9" s="64">
        <v>-0.9</v>
      </c>
    </row>
    <row r="10" spans="2:6" ht="26.25" customHeight="1">
      <c r="B10" s="76">
        <v>5</v>
      </c>
      <c r="C10" s="63" t="s">
        <v>19</v>
      </c>
      <c r="D10" s="13" t="s">
        <v>55</v>
      </c>
      <c r="E10" s="93"/>
      <c r="F10" s="64">
        <v>-1</v>
      </c>
    </row>
    <row r="11" spans="2:6" ht="26.25" customHeight="1">
      <c r="B11" s="76">
        <v>6</v>
      </c>
      <c r="C11" s="63" t="s">
        <v>20</v>
      </c>
      <c r="D11" s="13" t="s">
        <v>55</v>
      </c>
      <c r="E11" s="93"/>
      <c r="F11" s="64">
        <v>-0.5</v>
      </c>
    </row>
    <row r="12" spans="2:6" ht="32.25" customHeight="1">
      <c r="B12" s="76">
        <v>7</v>
      </c>
      <c r="C12" s="63" t="s">
        <v>21</v>
      </c>
      <c r="D12" s="13" t="s">
        <v>55</v>
      </c>
      <c r="E12" s="93"/>
      <c r="F12" s="64">
        <v>-1.5</v>
      </c>
    </row>
    <row r="13" spans="2:6" ht="26.25" customHeight="1">
      <c r="B13" s="76"/>
      <c r="C13" s="79" t="s">
        <v>22</v>
      </c>
      <c r="D13" s="13"/>
      <c r="E13" s="64"/>
      <c r="F13" s="64"/>
    </row>
    <row r="14" spans="2:6" ht="26.25" customHeight="1">
      <c r="B14" s="76">
        <v>8</v>
      </c>
      <c r="C14" s="63" t="s">
        <v>23</v>
      </c>
      <c r="D14" s="13" t="s">
        <v>55</v>
      </c>
      <c r="E14" s="64">
        <v>0.3</v>
      </c>
      <c r="F14" s="64"/>
    </row>
    <row r="15" spans="2:6" ht="26.25" customHeight="1">
      <c r="B15" s="80">
        <v>9</v>
      </c>
      <c r="C15" s="63" t="s">
        <v>34</v>
      </c>
      <c r="D15" s="13" t="s">
        <v>55</v>
      </c>
      <c r="E15" s="64"/>
      <c r="F15" s="64">
        <v>-0.1</v>
      </c>
    </row>
    <row r="16" spans="2:6" ht="30.75" customHeight="1">
      <c r="B16" s="80">
        <v>10</v>
      </c>
      <c r="C16" s="63" t="s">
        <v>36</v>
      </c>
      <c r="D16" s="13" t="s">
        <v>55</v>
      </c>
      <c r="E16" s="64">
        <v>0.8</v>
      </c>
      <c r="F16" s="64"/>
    </row>
    <row r="17" spans="2:6" ht="30.75" customHeight="1">
      <c r="B17" s="80">
        <v>11</v>
      </c>
      <c r="C17" s="63" t="s">
        <v>37</v>
      </c>
      <c r="D17" s="13" t="s">
        <v>55</v>
      </c>
      <c r="E17" s="94">
        <v>0.6</v>
      </c>
      <c r="F17" s="94"/>
    </row>
    <row r="18" spans="2:6" ht="26.25" customHeight="1">
      <c r="B18" s="80">
        <v>12</v>
      </c>
      <c r="C18" s="63" t="s">
        <v>24</v>
      </c>
      <c r="D18" s="13" t="s">
        <v>55</v>
      </c>
      <c r="E18" s="64"/>
      <c r="F18" s="64">
        <v>-0.3</v>
      </c>
    </row>
    <row r="19" spans="2:6" ht="26.25" customHeight="1">
      <c r="B19" s="80">
        <v>13</v>
      </c>
      <c r="C19" s="63" t="s">
        <v>25</v>
      </c>
      <c r="D19" s="13" t="s">
        <v>55</v>
      </c>
      <c r="E19" s="64">
        <v>0.8</v>
      </c>
      <c r="F19" s="64"/>
    </row>
    <row r="20" spans="2:6" ht="26.25" customHeight="1">
      <c r="B20" s="77"/>
      <c r="C20" s="63"/>
      <c r="D20" s="13"/>
      <c r="E20" s="64"/>
      <c r="F20" s="64"/>
    </row>
    <row r="21" spans="2:6" ht="27" customHeight="1" thickBot="1">
      <c r="B21" s="145" t="s">
        <v>0</v>
      </c>
      <c r="C21" s="146"/>
      <c r="D21" s="43"/>
      <c r="E21" s="44">
        <f>SUM(E4:E20)</f>
        <v>3.3</v>
      </c>
      <c r="F21" s="44">
        <f>SUM(F4:F20)</f>
        <v>-4.6</v>
      </c>
    </row>
    <row r="22" ht="13.5" thickTop="1"/>
  </sheetData>
  <sheetProtection/>
  <mergeCells count="4">
    <mergeCell ref="B1:F1"/>
    <mergeCell ref="B2:C3"/>
    <mergeCell ref="D2:D3"/>
    <mergeCell ref="B21:C21"/>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5.xml><?xml version="1.0" encoding="utf-8"?>
<worksheet xmlns="http://schemas.openxmlformats.org/spreadsheetml/2006/main" xmlns:r="http://schemas.openxmlformats.org/officeDocument/2006/relationships">
  <dimension ref="B1:F10"/>
  <sheetViews>
    <sheetView zoomScale="90" zoomScaleNormal="90" workbookViewId="0" topLeftCell="A1">
      <selection activeCell="B14" sqref="B14"/>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34.5" customHeight="1">
      <c r="B1" s="128" t="s">
        <v>30</v>
      </c>
      <c r="C1" s="129"/>
      <c r="D1" s="129"/>
      <c r="E1" s="129"/>
      <c r="F1" s="130"/>
    </row>
    <row r="2" spans="2:6" ht="38.25">
      <c r="B2" s="131" t="s">
        <v>10</v>
      </c>
      <c r="C2" s="147"/>
      <c r="D2" s="149" t="s">
        <v>1</v>
      </c>
      <c r="E2" s="11" t="s">
        <v>2</v>
      </c>
      <c r="F2" s="11" t="s">
        <v>3</v>
      </c>
    </row>
    <row r="3" spans="2:6" ht="18">
      <c r="B3" s="133"/>
      <c r="C3" s="148"/>
      <c r="D3" s="150"/>
      <c r="E3" s="6">
        <v>2017</v>
      </c>
      <c r="F3" s="6">
        <v>2017</v>
      </c>
    </row>
    <row r="4" spans="2:6" s="1" customFormat="1" ht="15">
      <c r="B4" s="30"/>
      <c r="C4" s="31"/>
      <c r="D4" s="32"/>
      <c r="E4" s="33"/>
      <c r="F4" s="34"/>
    </row>
    <row r="5" spans="2:6" s="1" customFormat="1" ht="28.5">
      <c r="B5" s="66">
        <v>1</v>
      </c>
      <c r="C5" s="82" t="s">
        <v>31</v>
      </c>
      <c r="D5" s="83" t="s">
        <v>32</v>
      </c>
      <c r="E5" s="84">
        <v>0.109</v>
      </c>
      <c r="F5" s="34"/>
    </row>
    <row r="6" spans="2:6" s="1" customFormat="1" ht="28.5">
      <c r="B6" s="66">
        <v>2</v>
      </c>
      <c r="C6" s="82" t="s">
        <v>33</v>
      </c>
      <c r="D6" s="83" t="s">
        <v>32</v>
      </c>
      <c r="E6" s="84"/>
      <c r="F6" s="34"/>
    </row>
    <row r="7" spans="2:6" s="1" customFormat="1" ht="26.25" customHeight="1">
      <c r="B7" s="30"/>
      <c r="C7" s="31"/>
      <c r="D7" s="32"/>
      <c r="E7" s="33"/>
      <c r="F7" s="34"/>
    </row>
    <row r="8" spans="2:6" s="1" customFormat="1" ht="26.25" customHeight="1" thickBot="1">
      <c r="B8" s="145" t="s">
        <v>0</v>
      </c>
      <c r="C8" s="146"/>
      <c r="D8" s="43"/>
      <c r="E8" s="44">
        <f>SUM(E4:E7)</f>
        <v>0.109</v>
      </c>
      <c r="F8" s="44">
        <f>SUM(F4:F7)</f>
        <v>0</v>
      </c>
    </row>
    <row r="9" spans="3:6" ht="18.75" thickTop="1">
      <c r="C9" s="2"/>
      <c r="D9" s="7"/>
      <c r="E9" s="7"/>
      <c r="F9" s="3"/>
    </row>
    <row r="10" ht="15">
      <c r="C10" s="1"/>
    </row>
  </sheetData>
  <sheetProtection/>
  <mergeCells count="4">
    <mergeCell ref="B8:C8"/>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6.xml><?xml version="1.0" encoding="utf-8"?>
<worksheet xmlns="http://schemas.openxmlformats.org/spreadsheetml/2006/main" xmlns:r="http://schemas.openxmlformats.org/officeDocument/2006/relationships">
  <dimension ref="B1:IU17"/>
  <sheetViews>
    <sheetView zoomScale="90" zoomScaleNormal="90" workbookViewId="0" topLeftCell="A7">
      <selection activeCell="B14" sqref="B14"/>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128" t="s">
        <v>30</v>
      </c>
      <c r="C1" s="129"/>
      <c r="D1" s="129"/>
      <c r="E1" s="129"/>
      <c r="F1" s="130"/>
    </row>
    <row r="2" spans="2:7" ht="36" customHeight="1">
      <c r="B2" s="131" t="s">
        <v>11</v>
      </c>
      <c r="C2" s="147"/>
      <c r="D2" s="149" t="s">
        <v>1</v>
      </c>
      <c r="E2" s="11" t="s">
        <v>2</v>
      </c>
      <c r="F2" s="11" t="s">
        <v>3</v>
      </c>
      <c r="G2">
        <v>2015</v>
      </c>
    </row>
    <row r="3" spans="2:9" ht="24" customHeight="1">
      <c r="B3" s="151"/>
      <c r="C3" s="152"/>
      <c r="D3" s="153"/>
      <c r="E3" s="88">
        <v>2017</v>
      </c>
      <c r="F3" s="88">
        <v>2017</v>
      </c>
      <c r="I3" s="50" t="s">
        <v>0</v>
      </c>
    </row>
    <row r="4" spans="2:15" s="1" customFormat="1" ht="107.25" customHeight="1">
      <c r="B4" s="85" t="s">
        <v>72</v>
      </c>
      <c r="C4" s="87" t="s">
        <v>71</v>
      </c>
      <c r="D4" s="85"/>
      <c r="E4" s="91"/>
      <c r="F4" s="90">
        <v>-2.63</v>
      </c>
      <c r="I4" s="49"/>
      <c r="O4" s="60"/>
    </row>
    <row r="5" spans="2:15" s="1" customFormat="1" ht="168.75" customHeight="1">
      <c r="B5" s="112" t="s">
        <v>73</v>
      </c>
      <c r="C5" s="113" t="s">
        <v>69</v>
      </c>
      <c r="D5" s="112"/>
      <c r="E5" s="114">
        <v>5</v>
      </c>
      <c r="F5" s="115"/>
      <c r="I5" s="49"/>
      <c r="O5" s="60"/>
    </row>
    <row r="6" spans="2:15" s="1" customFormat="1" ht="138.75" customHeight="1">
      <c r="B6" s="66">
        <v>2</v>
      </c>
      <c r="C6" s="86" t="s">
        <v>29</v>
      </c>
      <c r="D6" s="66"/>
      <c r="E6" s="89">
        <v>3.5</v>
      </c>
      <c r="F6" s="92"/>
      <c r="I6" s="49"/>
      <c r="O6" s="60"/>
    </row>
    <row r="7" spans="2:15" s="1" customFormat="1" ht="185.25">
      <c r="B7" s="66">
        <v>3</v>
      </c>
      <c r="C7" s="31" t="s">
        <v>74</v>
      </c>
      <c r="D7" s="32"/>
      <c r="E7" s="33">
        <v>0.67</v>
      </c>
      <c r="F7" s="34"/>
      <c r="I7" s="49"/>
      <c r="O7" s="60"/>
    </row>
    <row r="8" spans="2:15" s="1" customFormat="1" ht="15">
      <c r="B8" s="66">
        <v>4</v>
      </c>
      <c r="C8" s="31" t="s">
        <v>66</v>
      </c>
      <c r="D8" s="32"/>
      <c r="E8" s="33"/>
      <c r="F8" s="34">
        <v>-0.2</v>
      </c>
      <c r="I8" s="49"/>
      <c r="O8" s="60"/>
    </row>
    <row r="9" spans="2:15" s="1" customFormat="1" ht="15">
      <c r="B9" s="66">
        <v>5</v>
      </c>
      <c r="C9" s="31" t="s">
        <v>67</v>
      </c>
      <c r="D9" s="32"/>
      <c r="E9" s="33"/>
      <c r="F9" s="34">
        <v>-0.2</v>
      </c>
      <c r="I9" s="49"/>
      <c r="O9" s="60"/>
    </row>
    <row r="10" spans="2:15" s="1" customFormat="1" ht="15">
      <c r="B10" s="66">
        <v>6</v>
      </c>
      <c r="C10" s="31" t="s">
        <v>62</v>
      </c>
      <c r="D10" s="32"/>
      <c r="E10" s="33"/>
      <c r="F10" s="34">
        <v>-3.2</v>
      </c>
      <c r="I10" s="49"/>
      <c r="O10" s="60"/>
    </row>
    <row r="11" spans="2:15" s="1" customFormat="1" ht="15">
      <c r="B11" s="66">
        <v>7</v>
      </c>
      <c r="C11" s="31" t="s">
        <v>63</v>
      </c>
      <c r="D11" s="32"/>
      <c r="E11" s="33">
        <v>8.7</v>
      </c>
      <c r="F11" s="34"/>
      <c r="I11" s="49"/>
      <c r="O11" s="60"/>
    </row>
    <row r="12" spans="2:15" s="1" customFormat="1" ht="15">
      <c r="B12" s="66">
        <v>8</v>
      </c>
      <c r="C12" s="31" t="s">
        <v>64</v>
      </c>
      <c r="D12" s="32"/>
      <c r="E12" s="33"/>
      <c r="F12" s="34">
        <v>-2.3</v>
      </c>
      <c r="I12" s="49"/>
      <c r="O12" s="60"/>
    </row>
    <row r="13" spans="2:15" s="1" customFormat="1" ht="15">
      <c r="B13" s="66">
        <v>9</v>
      </c>
      <c r="C13" s="31" t="s">
        <v>65</v>
      </c>
      <c r="D13" s="32"/>
      <c r="E13" s="33">
        <v>0.8</v>
      </c>
      <c r="F13" s="34"/>
      <c r="I13" s="49"/>
      <c r="O13" s="60"/>
    </row>
    <row r="14" spans="2:15" s="1" customFormat="1" ht="15">
      <c r="B14" s="66">
        <v>10</v>
      </c>
      <c r="C14" s="31" t="s">
        <v>68</v>
      </c>
      <c r="D14" s="32"/>
      <c r="E14" s="33">
        <v>0.2</v>
      </c>
      <c r="F14" s="34"/>
      <c r="I14" s="49"/>
      <c r="O14" s="60"/>
    </row>
    <row r="15" spans="2:15" s="1" customFormat="1" ht="28.5">
      <c r="B15" s="66">
        <v>11</v>
      </c>
      <c r="C15" s="31" t="s">
        <v>76</v>
      </c>
      <c r="D15" s="32"/>
      <c r="E15" s="33"/>
      <c r="F15" s="34">
        <v>-2.5</v>
      </c>
      <c r="I15" s="49"/>
      <c r="O15" s="60"/>
    </row>
    <row r="16" spans="2:6" s="1" customFormat="1" ht="26.25" customHeight="1" thickBot="1">
      <c r="B16" s="145" t="s">
        <v>0</v>
      </c>
      <c r="C16" s="146"/>
      <c r="D16" s="43"/>
      <c r="E16" s="44">
        <f>SUM(E4:E15)</f>
        <v>18.869999999999997</v>
      </c>
      <c r="F16" s="44">
        <f>SUM(F4:F15)</f>
        <v>-11.030000000000001</v>
      </c>
    </row>
    <row r="17" spans="3:255" ht="18" customHeight="1" thickTop="1">
      <c r="C17" s="8"/>
      <c r="D17"/>
      <c r="E17"/>
      <c r="F17" s="8"/>
      <c r="I17" s="8"/>
      <c r="L17" s="8"/>
      <c r="O17" s="8"/>
      <c r="R17" s="8"/>
      <c r="U17" s="8"/>
      <c r="X17" s="8"/>
      <c r="AA17" s="8"/>
      <c r="AD17" s="8"/>
      <c r="AG17" s="8"/>
      <c r="AJ17" s="8"/>
      <c r="AM17" s="8"/>
      <c r="AP17" s="8"/>
      <c r="AS17" s="8"/>
      <c r="AV17" s="8"/>
      <c r="AY17" s="8"/>
      <c r="BB17" s="8"/>
      <c r="BE17" s="8"/>
      <c r="BH17" s="8"/>
      <c r="BK17" s="8"/>
      <c r="BN17" s="8"/>
      <c r="BQ17" s="8"/>
      <c r="BT17" s="8"/>
      <c r="BW17" s="8"/>
      <c r="BZ17" s="8"/>
      <c r="CC17" s="8"/>
      <c r="CF17" s="8"/>
      <c r="CI17" s="8"/>
      <c r="CL17" s="8"/>
      <c r="CO17" s="8"/>
      <c r="CR17" s="8"/>
      <c r="CU17" s="8"/>
      <c r="CX17" s="8"/>
      <c r="DA17" s="8"/>
      <c r="DD17" s="8"/>
      <c r="DG17" s="8"/>
      <c r="DJ17" s="8"/>
      <c r="DM17" s="8"/>
      <c r="DP17" s="8"/>
      <c r="DS17" s="8"/>
      <c r="DV17" s="8"/>
      <c r="DY17" s="8"/>
      <c r="EB17" s="8"/>
      <c r="EE17" s="8"/>
      <c r="EH17" s="8"/>
      <c r="EK17" s="8"/>
      <c r="EN17" s="8"/>
      <c r="EQ17" s="8"/>
      <c r="ET17" s="8"/>
      <c r="EW17" s="8"/>
      <c r="EZ17" s="8"/>
      <c r="FC17" s="8"/>
      <c r="FF17" s="8"/>
      <c r="FI17" s="8"/>
      <c r="FL17" s="8"/>
      <c r="FO17" s="8"/>
      <c r="FR17" s="8"/>
      <c r="FU17" s="8"/>
      <c r="FX17" s="8"/>
      <c r="GA17" s="8"/>
      <c r="GD17" s="8"/>
      <c r="GG17" s="8"/>
      <c r="GJ17" s="8"/>
      <c r="GM17" s="8"/>
      <c r="GP17" s="8"/>
      <c r="GS17" s="8"/>
      <c r="GV17" s="8"/>
      <c r="GY17" s="8"/>
      <c r="HB17" s="8"/>
      <c r="HE17" s="8"/>
      <c r="HH17" s="8"/>
      <c r="HK17" s="8"/>
      <c r="HN17" s="8"/>
      <c r="HQ17" s="8"/>
      <c r="HT17" s="8"/>
      <c r="HW17" s="8"/>
      <c r="HZ17" s="8"/>
      <c r="IC17" s="8"/>
      <c r="IF17" s="8"/>
      <c r="II17" s="8"/>
      <c r="IL17" s="8"/>
      <c r="IO17" s="8"/>
      <c r="IR17" s="8"/>
      <c r="IU17" s="8"/>
    </row>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7.xml><?xml version="1.0" encoding="utf-8"?>
<worksheet xmlns="http://schemas.openxmlformats.org/spreadsheetml/2006/main" xmlns:r="http://schemas.openxmlformats.org/officeDocument/2006/relationships">
  <dimension ref="B1:J19"/>
  <sheetViews>
    <sheetView zoomScale="90" zoomScaleNormal="90" workbookViewId="0" topLeftCell="A7">
      <selection activeCell="B14" sqref="B14"/>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6.28125" style="8" customWidth="1"/>
    <col min="6" max="6" width="16.00390625" style="20" customWidth="1"/>
  </cols>
  <sheetData>
    <row r="1" spans="2:6" ht="33" customHeight="1">
      <c r="B1" s="128" t="s">
        <v>30</v>
      </c>
      <c r="C1" s="129"/>
      <c r="D1" s="129"/>
      <c r="E1" s="129"/>
      <c r="F1" s="130"/>
    </row>
    <row r="2" spans="2:10" ht="36" customHeight="1">
      <c r="B2" s="131" t="s">
        <v>12</v>
      </c>
      <c r="C2" s="147"/>
      <c r="D2" s="149" t="s">
        <v>1</v>
      </c>
      <c r="E2" s="11" t="s">
        <v>2</v>
      </c>
      <c r="F2" s="18" t="s">
        <v>3</v>
      </c>
      <c r="G2" s="12"/>
      <c r="H2" s="12"/>
      <c r="I2" s="12"/>
      <c r="J2" s="12"/>
    </row>
    <row r="3" spans="2:10" ht="24" customHeight="1">
      <c r="B3" s="133"/>
      <c r="C3" s="148"/>
      <c r="D3" s="150"/>
      <c r="E3" s="6">
        <v>2017</v>
      </c>
      <c r="F3" s="59">
        <v>2017</v>
      </c>
      <c r="G3" s="12"/>
      <c r="H3" s="12"/>
      <c r="I3" s="12"/>
      <c r="J3" s="12"/>
    </row>
    <row r="4" spans="2:10" s="1" customFormat="1" ht="62.25" customHeight="1">
      <c r="B4" s="32" t="s">
        <v>38</v>
      </c>
      <c r="C4" s="78" t="s">
        <v>39</v>
      </c>
      <c r="D4" s="32" t="s">
        <v>54</v>
      </c>
      <c r="E4" s="33"/>
      <c r="F4" s="34">
        <v>-0.3</v>
      </c>
      <c r="G4" s="55"/>
      <c r="H4" s="56"/>
      <c r="I4" s="57"/>
      <c r="J4" s="55"/>
    </row>
    <row r="5" spans="2:10" s="1" customFormat="1" ht="33.75" customHeight="1">
      <c r="B5" s="32" t="s">
        <v>26</v>
      </c>
      <c r="C5" s="81" t="s">
        <v>40</v>
      </c>
      <c r="D5" s="32" t="s">
        <v>54</v>
      </c>
      <c r="E5" s="33"/>
      <c r="F5" s="34">
        <v>-0.15</v>
      </c>
      <c r="G5" s="55"/>
      <c r="H5" s="56"/>
      <c r="I5" s="57"/>
      <c r="J5" s="55"/>
    </row>
    <row r="6" spans="2:10" s="1" customFormat="1" ht="141.75" customHeight="1">
      <c r="B6" s="32" t="s">
        <v>27</v>
      </c>
      <c r="C6" s="81" t="s">
        <v>41</v>
      </c>
      <c r="D6" s="32" t="s">
        <v>54</v>
      </c>
      <c r="E6" s="33"/>
      <c r="F6" s="34">
        <v>-5.3</v>
      </c>
      <c r="G6" s="55"/>
      <c r="H6" s="56"/>
      <c r="I6" s="57"/>
      <c r="J6" s="55"/>
    </row>
    <row r="7" spans="2:10" s="1" customFormat="1" ht="139.5" customHeight="1">
      <c r="B7" s="32" t="s">
        <v>28</v>
      </c>
      <c r="C7" s="81" t="s">
        <v>42</v>
      </c>
      <c r="D7" s="32" t="s">
        <v>54</v>
      </c>
      <c r="E7" s="33"/>
      <c r="F7" s="34">
        <v>-10</v>
      </c>
      <c r="G7" s="55"/>
      <c r="H7" s="56"/>
      <c r="I7" s="57"/>
      <c r="J7" s="55"/>
    </row>
    <row r="8" spans="2:10" s="1" customFormat="1" ht="54" customHeight="1">
      <c r="B8" s="32" t="s">
        <v>44</v>
      </c>
      <c r="C8" s="81" t="s">
        <v>43</v>
      </c>
      <c r="D8" s="32" t="s">
        <v>54</v>
      </c>
      <c r="E8" s="33"/>
      <c r="F8" s="34">
        <v>-2.5</v>
      </c>
      <c r="G8" s="55"/>
      <c r="H8" s="56"/>
      <c r="I8" s="57"/>
      <c r="J8" s="55"/>
    </row>
    <row r="9" spans="2:10" s="68" customFormat="1" ht="226.5" customHeight="1">
      <c r="B9" s="32" t="s">
        <v>45</v>
      </c>
      <c r="C9" s="78" t="s">
        <v>46</v>
      </c>
      <c r="D9" s="32" t="s">
        <v>54</v>
      </c>
      <c r="E9" s="33">
        <v>8</v>
      </c>
      <c r="F9" s="95"/>
      <c r="G9" s="96"/>
      <c r="H9" s="97"/>
      <c r="I9" s="98"/>
      <c r="J9" s="96"/>
    </row>
    <row r="10" spans="2:10" s="68" customFormat="1" ht="61.5" customHeight="1">
      <c r="B10" s="32" t="s">
        <v>47</v>
      </c>
      <c r="C10" s="81" t="s">
        <v>48</v>
      </c>
      <c r="D10" s="32" t="s">
        <v>54</v>
      </c>
      <c r="E10" s="33">
        <v>1.4</v>
      </c>
      <c r="F10" s="95"/>
      <c r="G10" s="96"/>
      <c r="H10" s="97"/>
      <c r="I10" s="98"/>
      <c r="J10" s="96"/>
    </row>
    <row r="11" spans="2:10" s="1" customFormat="1" ht="71.25" customHeight="1">
      <c r="B11" s="32" t="s">
        <v>49</v>
      </c>
      <c r="C11" s="78" t="s">
        <v>50</v>
      </c>
      <c r="D11" s="32" t="s">
        <v>54</v>
      </c>
      <c r="E11" s="33"/>
      <c r="F11" s="34">
        <v>-0.8</v>
      </c>
      <c r="G11" s="55"/>
      <c r="H11" s="56"/>
      <c r="I11" s="57"/>
      <c r="J11" s="55"/>
    </row>
    <row r="12" spans="2:10" s="1" customFormat="1" ht="71.25" customHeight="1">
      <c r="B12" s="105" t="s">
        <v>51</v>
      </c>
      <c r="C12" s="102" t="s">
        <v>52</v>
      </c>
      <c r="D12" s="32" t="s">
        <v>54</v>
      </c>
      <c r="E12" s="100">
        <v>0.5</v>
      </c>
      <c r="F12" s="101"/>
      <c r="G12" s="55"/>
      <c r="H12" s="56"/>
      <c r="I12" s="57"/>
      <c r="J12" s="55"/>
    </row>
    <row r="13" spans="2:10" s="1" customFormat="1" ht="45.75" customHeight="1">
      <c r="B13" s="106">
        <v>10</v>
      </c>
      <c r="C13" s="99" t="s">
        <v>53</v>
      </c>
      <c r="D13" s="32" t="s">
        <v>54</v>
      </c>
      <c r="E13" s="100"/>
      <c r="F13" s="101">
        <v>-0.5</v>
      </c>
      <c r="G13" s="55"/>
      <c r="H13" s="56"/>
      <c r="I13" s="57"/>
      <c r="J13" s="55"/>
    </row>
    <row r="14" spans="2:10" s="29" customFormat="1" ht="23.25" customHeight="1">
      <c r="B14" s="154" t="s">
        <v>0</v>
      </c>
      <c r="C14" s="155"/>
      <c r="D14" s="22"/>
      <c r="E14" s="42">
        <f>SUM(E4:E13)</f>
        <v>9.9</v>
      </c>
      <c r="F14" s="42">
        <f>SUM(F4:F13)</f>
        <v>-19.55</v>
      </c>
      <c r="G14" s="58"/>
      <c r="H14" s="58"/>
      <c r="I14" s="58"/>
      <c r="J14" s="58"/>
    </row>
    <row r="15" spans="2:10" ht="1.5" customHeight="1">
      <c r="B15" s="156"/>
      <c r="C15" s="157"/>
      <c r="D15" s="41"/>
      <c r="E15" s="42"/>
      <c r="F15" s="42"/>
      <c r="G15" s="12"/>
      <c r="H15" s="12"/>
      <c r="I15" s="12"/>
      <c r="J15" s="12"/>
    </row>
    <row r="16" spans="7:10" ht="12.75">
      <c r="G16" s="12"/>
      <c r="H16" s="12"/>
      <c r="I16" s="12"/>
      <c r="J16" s="12"/>
    </row>
    <row r="17" spans="7:10" ht="12.75">
      <c r="G17" s="12"/>
      <c r="H17" s="12"/>
      <c r="I17" s="12"/>
      <c r="J17" s="12"/>
    </row>
    <row r="18" spans="3:10" ht="15.75">
      <c r="C18" s="68"/>
      <c r="G18" s="12"/>
      <c r="H18" s="12"/>
      <c r="I18" s="12"/>
      <c r="J18" s="12"/>
    </row>
    <row r="19" spans="7:10" ht="12.75">
      <c r="G19" s="12"/>
      <c r="H19" s="12"/>
      <c r="I19" s="12"/>
      <c r="J19" s="12"/>
    </row>
  </sheetData>
  <sheetProtection/>
  <mergeCells count="5">
    <mergeCell ref="B1:F1"/>
    <mergeCell ref="B2:C3"/>
    <mergeCell ref="D2:D3"/>
    <mergeCell ref="B14:C14"/>
    <mergeCell ref="B15:C15"/>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2017
</oddHeader>
    <oddFooter>&amp;L&amp;8Nr. 69860-17 sag.nr. 2692-17&amp;Rside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ØKE-13-06-2017 - Bilag 1169.01 Budgetopfølgning pr 30 april 2017</dc:title>
  <dc:subject>ØVRIGE</dc:subject>
  <dc:creator>JOPE</dc:creator>
  <cp:keywords/>
  <dc:description>Budgetopfølgning pr. 30. september 2012</dc:description>
  <cp:lastModifiedBy>Jette Poulsen</cp:lastModifiedBy>
  <cp:lastPrinted>2017-06-06T11:03:56Z</cp:lastPrinted>
  <dcterms:created xsi:type="dcterms:W3CDTF">1996-11-12T13:28:11Z</dcterms:created>
  <dcterms:modified xsi:type="dcterms:W3CDTF">2017-06-15T06:37:05Z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13-06-2017</vt:lpwstr>
  </property>
  <property fmtid="{D5CDD505-2E9C-101B-9397-08002B2CF9AE}" pid="5" name="MeetingDateAndTi">
    <vt:lpwstr>13-06-2017 fra 16:00 - 18:34</vt:lpwstr>
  </property>
  <property fmtid="{D5CDD505-2E9C-101B-9397-08002B2CF9AE}" pid="6" name="AccessLevelNa">
    <vt:lpwstr>Åben</vt:lpwstr>
  </property>
  <property fmtid="{D5CDD505-2E9C-101B-9397-08002B2CF9AE}" pid="7" name="Fusion">
    <vt:lpwstr>2510656</vt:lpwstr>
  </property>
  <property fmtid="{D5CDD505-2E9C-101B-9397-08002B2CF9AE}" pid="8" name="SortOrd">
    <vt:lpwstr>1</vt:lpwstr>
  </property>
  <property fmtid="{D5CDD505-2E9C-101B-9397-08002B2CF9AE}" pid="9" name="MeetingEndDa">
    <vt:lpwstr>2017-06-13T18:34:00Z</vt:lpwstr>
  </property>
  <property fmtid="{D5CDD505-2E9C-101B-9397-08002B2CF9AE}" pid="10" name="AgendaAccessLevelNa">
    <vt:lpwstr>Åben</vt:lpwstr>
  </property>
  <property fmtid="{D5CDD505-2E9C-101B-9397-08002B2CF9AE}" pid="11" name="EnclosureFileNumb">
    <vt:lpwstr>69860/17</vt:lpwstr>
  </property>
  <property fmtid="{D5CDD505-2E9C-101B-9397-08002B2CF9AE}" pid="12" name="ContentType">
    <vt:lpwstr>0x0101003D7BFBD5F481E14985D820F2A1C38BC8</vt:lpwstr>
  </property>
  <property fmtid="{D5CDD505-2E9C-101B-9397-08002B2CF9AE}" pid="13" name="MeetingStartDa">
    <vt:lpwstr>2017-06-13T16:00:00Z</vt:lpwstr>
  </property>
  <property fmtid="{D5CDD505-2E9C-101B-9397-08002B2CF9AE}" pid="14" name="PWDescripti">
    <vt:lpwstr/>
  </property>
  <property fmtid="{D5CDD505-2E9C-101B-9397-08002B2CF9AE}" pid="15" name="U">
    <vt:lpwstr>2273855</vt:lpwstr>
  </property>
  <property fmtid="{D5CDD505-2E9C-101B-9397-08002B2CF9AE}" pid="16" name="PWFileTy">
    <vt:lpwstr>.XLS</vt:lpwstr>
  </property>
  <property fmtid="{D5CDD505-2E9C-101B-9397-08002B2CF9AE}" pid="17" name="Agenda">
    <vt:lpwstr>6985</vt:lpwstr>
  </property>
  <property fmtid="{D5CDD505-2E9C-101B-9397-08002B2CF9AE}" pid="18" name="AccessLev">
    <vt:lpwstr>1</vt:lpwstr>
  </property>
  <property fmtid="{D5CDD505-2E9C-101B-9397-08002B2CF9AE}" pid="19" name="EnclosureTy">
    <vt:lpwstr>Enclosure</vt:lpwstr>
  </property>
</Properties>
</file>